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7\work\ПЭО\Наталья\Раскрытие информации\2020\2 квартал 2020\Отчет за 1 полугодие 2020 г\02_Отчет 2020_xlsx\"/>
    </mc:Choice>
  </mc:AlternateContent>
  <bookViews>
    <workbookView xWindow="0" yWindow="0" windowWidth="17025" windowHeight="12090"/>
  </bookViews>
  <sheets>
    <sheet name="пр.10" sheetId="1" r:id="rId1"/>
    <sheet name="пр.11" sheetId="4" r:id="rId2"/>
    <sheet name="пр.12" sheetId="5" r:id="rId3"/>
    <sheet name="пр.13" sheetId="6" r:id="rId4"/>
    <sheet name="пр.14" sheetId="7" r:id="rId5"/>
    <sheet name="пр.15" sheetId="8" r:id="rId6"/>
    <sheet name="пр.16" sheetId="9" r:id="rId7"/>
    <sheet name="пр.17" sheetId="10" r:id="rId8"/>
    <sheet name="пр.18" sheetId="11" r:id="rId9"/>
    <sheet name="пр.19" sheetId="12" r:id="rId10"/>
  </sheets>
  <calcPr calcId="152511"/>
</workbook>
</file>

<file path=xl/calcChain.xml><?xml version="1.0" encoding="utf-8"?>
<calcChain xmlns="http://schemas.openxmlformats.org/spreadsheetml/2006/main">
  <c r="AR38" i="10" l="1"/>
  <c r="AO38" i="10"/>
  <c r="AR33" i="10"/>
  <c r="AQ33" i="10"/>
  <c r="AO33" i="10" s="1"/>
  <c r="AP33" i="10"/>
  <c r="BC39" i="6"/>
  <c r="BC34" i="6"/>
  <c r="AN33" i="6"/>
  <c r="I19" i="5"/>
  <c r="AV33" i="6"/>
  <c r="S30" i="5"/>
  <c r="S31" i="5"/>
  <c r="S32" i="5"/>
  <c r="I30" i="5"/>
  <c r="H30" i="5"/>
  <c r="M37" i="5"/>
  <c r="M32" i="5"/>
  <c r="K31" i="5"/>
  <c r="J31" i="5"/>
  <c r="W38" i="4"/>
  <c r="W21" i="4"/>
  <c r="W31" i="4"/>
  <c r="W39" i="4"/>
  <c r="W32" i="4"/>
  <c r="W33" i="4"/>
  <c r="W34" i="4"/>
  <c r="V39" i="4"/>
  <c r="N39" i="4"/>
  <c r="N34" i="4"/>
  <c r="N33" i="4"/>
  <c r="N32" i="4"/>
  <c r="V33" i="4"/>
  <c r="V34" i="4"/>
  <c r="M39" i="4"/>
  <c r="I39" i="4"/>
  <c r="I34" i="4"/>
  <c r="M34" i="4"/>
  <c r="L37" i="1"/>
  <c r="L32" i="1"/>
  <c r="R38" i="10" l="1"/>
  <c r="R33" i="10"/>
  <c r="Q33" i="10"/>
  <c r="P33" i="10"/>
  <c r="AM32" i="10"/>
  <c r="AL32" i="10"/>
  <c r="AK32" i="10"/>
  <c r="D37" i="10"/>
  <c r="M32" i="10"/>
  <c r="L32" i="10"/>
  <c r="K32" i="10"/>
  <c r="D20" i="10"/>
  <c r="T20" i="10"/>
  <c r="U20" i="10"/>
  <c r="V20" i="10"/>
  <c r="W20" i="10"/>
  <c r="X20" i="10"/>
  <c r="AD20" i="10"/>
  <c r="AT20" i="10"/>
  <c r="AU20" i="10"/>
  <c r="AV20" i="10"/>
  <c r="AW20" i="10"/>
  <c r="AX20" i="10"/>
  <c r="AY20" i="10"/>
  <c r="AZ20" i="10"/>
  <c r="BA20" i="10"/>
  <c r="BB20" i="10"/>
  <c r="BC20" i="10"/>
  <c r="C19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D23" i="10"/>
  <c r="AY33" i="10"/>
  <c r="AT33" i="10"/>
  <c r="AJ33" i="10"/>
  <c r="AI33" i="10"/>
  <c r="AH33" i="10"/>
  <c r="AG33" i="10"/>
  <c r="AF33" i="10"/>
  <c r="AD33" i="10"/>
  <c r="Y33" i="10"/>
  <c r="T33" i="10"/>
  <c r="O33" i="10"/>
  <c r="J33" i="10"/>
  <c r="I33" i="10"/>
  <c r="H33" i="10"/>
  <c r="G33" i="10"/>
  <c r="F33" i="10"/>
  <c r="AY32" i="10"/>
  <c r="AT32" i="10"/>
  <c r="AO32" i="10"/>
  <c r="AJ32" i="10"/>
  <c r="AE32" i="10" s="1"/>
  <c r="AI32" i="10"/>
  <c r="AH32" i="10"/>
  <c r="AG32" i="10"/>
  <c r="AF32" i="10"/>
  <c r="Y32" i="10"/>
  <c r="T32" i="10"/>
  <c r="O32" i="10"/>
  <c r="J32" i="10"/>
  <c r="I32" i="10"/>
  <c r="H32" i="10"/>
  <c r="G32" i="10"/>
  <c r="F32" i="10"/>
  <c r="AY31" i="10"/>
  <c r="AT31" i="10"/>
  <c r="AO31" i="10"/>
  <c r="AJ31" i="10"/>
  <c r="AI31" i="10"/>
  <c r="AH31" i="10"/>
  <c r="AG31" i="10"/>
  <c r="AF31" i="10"/>
  <c r="Y31" i="10"/>
  <c r="T31" i="10"/>
  <c r="O31" i="10"/>
  <c r="J31" i="10"/>
  <c r="I31" i="10"/>
  <c r="H31" i="10"/>
  <c r="G31" i="10"/>
  <c r="F31" i="10"/>
  <c r="D32" i="10"/>
  <c r="AD32" i="10" s="1"/>
  <c r="D33" i="10"/>
  <c r="D31" i="10"/>
  <c r="AD31" i="10" s="1"/>
  <c r="AY38" i="10"/>
  <c r="AT38" i="10"/>
  <c r="AJ38" i="10"/>
  <c r="Y38" i="10"/>
  <c r="T38" i="10"/>
  <c r="O38" i="10"/>
  <c r="J38" i="10"/>
  <c r="AD38" i="10"/>
  <c r="AI38" i="10"/>
  <c r="AH38" i="10"/>
  <c r="AG38" i="10"/>
  <c r="AF38" i="10"/>
  <c r="F38" i="10"/>
  <c r="G38" i="10"/>
  <c r="H38" i="10"/>
  <c r="I38" i="10"/>
  <c r="D38" i="10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F26" i="8"/>
  <c r="G26" i="8"/>
  <c r="H26" i="8"/>
  <c r="I26" i="8"/>
  <c r="I20" i="8" s="1"/>
  <c r="J26" i="8"/>
  <c r="L26" i="8"/>
  <c r="M26" i="8"/>
  <c r="N26" i="8"/>
  <c r="O26" i="8"/>
  <c r="P26" i="8"/>
  <c r="Q26" i="8"/>
  <c r="Q20" i="8" s="1"/>
  <c r="R26" i="8"/>
  <c r="S26" i="8"/>
  <c r="T26" i="8"/>
  <c r="U26" i="8"/>
  <c r="U20" i="8" s="1"/>
  <c r="V26" i="8"/>
  <c r="W26" i="8"/>
  <c r="X26" i="8"/>
  <c r="Z26" i="8"/>
  <c r="AA26" i="8"/>
  <c r="AB26" i="8"/>
  <c r="AC26" i="8"/>
  <c r="AD26" i="8"/>
  <c r="AE26" i="8"/>
  <c r="AF26" i="8"/>
  <c r="AF20" i="8" s="1"/>
  <c r="AG26" i="8"/>
  <c r="AG20" i="8" s="1"/>
  <c r="AH26" i="8"/>
  <c r="AI26" i="8"/>
  <c r="AJ26" i="8"/>
  <c r="AK26" i="8"/>
  <c r="AK20" i="8" s="1"/>
  <c r="AL26" i="8"/>
  <c r="AM26" i="8"/>
  <c r="AN26" i="8"/>
  <c r="AO26" i="8"/>
  <c r="AO20" i="8" s="1"/>
  <c r="AP26" i="8"/>
  <c r="AQ26" i="8"/>
  <c r="AR26" i="8"/>
  <c r="AS26" i="8"/>
  <c r="AU26" i="8"/>
  <c r="AV26" i="8"/>
  <c r="AW26" i="8"/>
  <c r="AW20" i="8" s="1"/>
  <c r="AX26" i="8"/>
  <c r="AY26" i="8"/>
  <c r="AZ26" i="8"/>
  <c r="BA26" i="8"/>
  <c r="BA20" i="8" s="1"/>
  <c r="BB26" i="8"/>
  <c r="BC26" i="8"/>
  <c r="BD26" i="8"/>
  <c r="BE26" i="8"/>
  <c r="BE20" i="8" s="1"/>
  <c r="BF26" i="8"/>
  <c r="BG26" i="8"/>
  <c r="BI26" i="8"/>
  <c r="BJ26" i="8"/>
  <c r="BK26" i="8"/>
  <c r="BL26" i="8"/>
  <c r="BM26" i="8"/>
  <c r="BM20" i="8" s="1"/>
  <c r="BN26" i="8"/>
  <c r="BO26" i="8"/>
  <c r="BP26" i="8"/>
  <c r="BQ26" i="8"/>
  <c r="BQ20" i="8" s="1"/>
  <c r="BR26" i="8"/>
  <c r="BS26" i="8"/>
  <c r="BT26" i="8"/>
  <c r="BU26" i="8"/>
  <c r="BU20" i="8" s="1"/>
  <c r="BV26" i="8"/>
  <c r="BW26" i="8"/>
  <c r="BX26" i="8"/>
  <c r="BY26" i="8"/>
  <c r="BZ26" i="8"/>
  <c r="CA26" i="8"/>
  <c r="CB26" i="8"/>
  <c r="CC26" i="8"/>
  <c r="CC20" i="8" s="1"/>
  <c r="E26" i="8"/>
  <c r="E20" i="8" s="1"/>
  <c r="F37" i="8"/>
  <c r="G37" i="8"/>
  <c r="G20" i="8" s="1"/>
  <c r="H37" i="8"/>
  <c r="I37" i="8"/>
  <c r="J37" i="8"/>
  <c r="K37" i="8"/>
  <c r="L37" i="8"/>
  <c r="M37" i="8"/>
  <c r="N37" i="8"/>
  <c r="O37" i="8"/>
  <c r="O20" i="8" s="1"/>
  <c r="P37" i="8"/>
  <c r="Q37" i="8"/>
  <c r="R37" i="8"/>
  <c r="S37" i="8"/>
  <c r="S20" i="8" s="1"/>
  <c r="T37" i="8"/>
  <c r="U37" i="8"/>
  <c r="V37" i="8"/>
  <c r="W37" i="8"/>
  <c r="W20" i="8" s="1"/>
  <c r="X37" i="8"/>
  <c r="Y37" i="8"/>
  <c r="Z37" i="8"/>
  <c r="AA37" i="8"/>
  <c r="AA20" i="8" s="1"/>
  <c r="AB37" i="8"/>
  <c r="AC37" i="8"/>
  <c r="AD37" i="8"/>
  <c r="AE37" i="8"/>
  <c r="AE20" i="8" s="1"/>
  <c r="AF37" i="8"/>
  <c r="AG37" i="8"/>
  <c r="AH37" i="8"/>
  <c r="AI37" i="8"/>
  <c r="AI20" i="8" s="1"/>
  <c r="AJ37" i="8"/>
  <c r="AK37" i="8"/>
  <c r="AL37" i="8"/>
  <c r="AM37" i="8"/>
  <c r="AM20" i="8" s="1"/>
  <c r="AN37" i="8"/>
  <c r="AO37" i="8"/>
  <c r="AP37" i="8"/>
  <c r="AQ37" i="8"/>
  <c r="AQ20" i="8" s="1"/>
  <c r="AR37" i="8"/>
  <c r="AS37" i="8"/>
  <c r="AU37" i="8"/>
  <c r="AU20" i="8" s="1"/>
  <c r="AV37" i="8"/>
  <c r="AW37" i="8"/>
  <c r="AX37" i="8"/>
  <c r="AY37" i="8"/>
  <c r="AY20" i="8" s="1"/>
  <c r="AZ37" i="8"/>
  <c r="BA37" i="8"/>
  <c r="BB37" i="8"/>
  <c r="BC37" i="8"/>
  <c r="BC20" i="8" s="1"/>
  <c r="BD37" i="8"/>
  <c r="BE37" i="8"/>
  <c r="BF37" i="8"/>
  <c r="BG37" i="8"/>
  <c r="BG20" i="8" s="1"/>
  <c r="BH37" i="8"/>
  <c r="BI37" i="8"/>
  <c r="BJ37" i="8"/>
  <c r="BK37" i="8"/>
  <c r="BK20" i="8" s="1"/>
  <c r="BL37" i="8"/>
  <c r="BM37" i="8"/>
  <c r="BN37" i="8"/>
  <c r="BO37" i="8"/>
  <c r="BO20" i="8" s="1"/>
  <c r="BP37" i="8"/>
  <c r="BQ37" i="8"/>
  <c r="BR37" i="8"/>
  <c r="BS37" i="8"/>
  <c r="BS20" i="8" s="1"/>
  <c r="BT37" i="8"/>
  <c r="BU37" i="8"/>
  <c r="BV37" i="8"/>
  <c r="BW37" i="8"/>
  <c r="BW20" i="8" s="1"/>
  <c r="BX37" i="8"/>
  <c r="BY37" i="8"/>
  <c r="BZ37" i="8"/>
  <c r="CA37" i="8"/>
  <c r="CA20" i="8" s="1"/>
  <c r="CB37" i="8"/>
  <c r="CC37" i="8"/>
  <c r="E37" i="8"/>
  <c r="F20" i="8"/>
  <c r="H20" i="8"/>
  <c r="J20" i="8"/>
  <c r="L20" i="8"/>
  <c r="M20" i="8"/>
  <c r="N20" i="8"/>
  <c r="P20" i="8"/>
  <c r="R20" i="8"/>
  <c r="T20" i="8"/>
  <c r="V20" i="8"/>
  <c r="X20" i="8"/>
  <c r="Z20" i="8"/>
  <c r="AB20" i="8"/>
  <c r="AC20" i="8"/>
  <c r="AD20" i="8"/>
  <c r="AH20" i="8"/>
  <c r="AJ20" i="8"/>
  <c r="AL20" i="8"/>
  <c r="AN20" i="8"/>
  <c r="AP20" i="8"/>
  <c r="AR20" i="8"/>
  <c r="AS20" i="8"/>
  <c r="AV20" i="8"/>
  <c r="AX20" i="8"/>
  <c r="AZ20" i="8"/>
  <c r="BB20" i="8"/>
  <c r="BD20" i="8"/>
  <c r="BF20" i="8"/>
  <c r="BI20" i="8"/>
  <c r="BJ20" i="8"/>
  <c r="BL20" i="8"/>
  <c r="BN20" i="8"/>
  <c r="BP20" i="8"/>
  <c r="BR20" i="8"/>
  <c r="BT20" i="8"/>
  <c r="BV20" i="8"/>
  <c r="BX20" i="8"/>
  <c r="BY20" i="8"/>
  <c r="BZ20" i="8"/>
  <c r="CB20" i="8"/>
  <c r="C19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E23" i="8"/>
  <c r="I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O30" i="8"/>
  <c r="AS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H29" i="8" s="1"/>
  <c r="BH26" i="8" s="1"/>
  <c r="BI30" i="8"/>
  <c r="BJ30" i="8"/>
  <c r="BK30" i="8"/>
  <c r="BL30" i="8"/>
  <c r="BM30" i="8"/>
  <c r="BN30" i="8"/>
  <c r="BO30" i="8"/>
  <c r="BP30" i="8"/>
  <c r="BQ30" i="8"/>
  <c r="BQ29" i="8" s="1"/>
  <c r="BR30" i="8"/>
  <c r="BS30" i="8"/>
  <c r="BT30" i="8"/>
  <c r="BU30" i="8"/>
  <c r="BU29" i="8" s="1"/>
  <c r="BV30" i="8"/>
  <c r="BW30" i="8"/>
  <c r="BX30" i="8"/>
  <c r="BY30" i="8"/>
  <c r="BY29" i="8" s="1"/>
  <c r="BZ30" i="8"/>
  <c r="CA30" i="8"/>
  <c r="CB30" i="8"/>
  <c r="CC30" i="8"/>
  <c r="CC29" i="8" s="1"/>
  <c r="AT33" i="8"/>
  <c r="AS33" i="8"/>
  <c r="AR33" i="8"/>
  <c r="AQ33" i="8"/>
  <c r="AP33" i="8"/>
  <c r="AO33" i="8"/>
  <c r="AN33" i="8"/>
  <c r="AT32" i="8"/>
  <c r="AS32" i="8"/>
  <c r="AR32" i="8"/>
  <c r="AQ32" i="8"/>
  <c r="AP32" i="8"/>
  <c r="AO32" i="8"/>
  <c r="AN32" i="8"/>
  <c r="AT31" i="8"/>
  <c r="AT30" i="8" s="1"/>
  <c r="AT29" i="8" s="1"/>
  <c r="AT26" i="8" s="1"/>
  <c r="AS31" i="8"/>
  <c r="AR31" i="8"/>
  <c r="AR30" i="8" s="1"/>
  <c r="AR29" i="8" s="1"/>
  <c r="AQ31" i="8"/>
  <c r="AQ30" i="8" s="1"/>
  <c r="AQ29" i="8" s="1"/>
  <c r="AP31" i="8"/>
  <c r="AP30" i="8" s="1"/>
  <c r="AP29" i="8" s="1"/>
  <c r="AO31" i="8"/>
  <c r="AN31" i="8"/>
  <c r="AN30" i="8" s="1"/>
  <c r="AN29" i="8" s="1"/>
  <c r="E32" i="8"/>
  <c r="F32" i="8"/>
  <c r="G32" i="8"/>
  <c r="H32" i="8"/>
  <c r="I32" i="8"/>
  <c r="J32" i="8"/>
  <c r="K32" i="8"/>
  <c r="E33" i="8"/>
  <c r="F33" i="8"/>
  <c r="G33" i="8"/>
  <c r="H33" i="8"/>
  <c r="I33" i="8"/>
  <c r="J33" i="8"/>
  <c r="K33" i="8"/>
  <c r="K31" i="8"/>
  <c r="J31" i="8"/>
  <c r="J30" i="8" s="1"/>
  <c r="J29" i="8" s="1"/>
  <c r="I31" i="8"/>
  <c r="H31" i="8"/>
  <c r="H30" i="8" s="1"/>
  <c r="H29" i="8" s="1"/>
  <c r="G31" i="8"/>
  <c r="G30" i="8" s="1"/>
  <c r="G29" i="8" s="1"/>
  <c r="F31" i="8"/>
  <c r="F30" i="8" s="1"/>
  <c r="F29" i="8" s="1"/>
  <c r="E31" i="8"/>
  <c r="E30" i="8" s="1"/>
  <c r="E29" i="8" s="1"/>
  <c r="BX29" i="8"/>
  <c r="I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Y26" i="8" s="1"/>
  <c r="Y20" i="8" s="1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O29" i="8"/>
  <c r="AS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I29" i="8"/>
  <c r="BJ29" i="8"/>
  <c r="BK29" i="8"/>
  <c r="BL29" i="8"/>
  <c r="BM29" i="8"/>
  <c r="BN29" i="8"/>
  <c r="BP29" i="8"/>
  <c r="BR29" i="8"/>
  <c r="BS29" i="8"/>
  <c r="BT29" i="8"/>
  <c r="BW29" i="8"/>
  <c r="BZ29" i="8"/>
  <c r="CA29" i="8"/>
  <c r="CB29" i="8"/>
  <c r="AT38" i="8"/>
  <c r="AT37" i="8" s="1"/>
  <c r="AS38" i="8"/>
  <c r="AR38" i="8"/>
  <c r="AQ38" i="8"/>
  <c r="AP38" i="8"/>
  <c r="AO38" i="8"/>
  <c r="AN38" i="8"/>
  <c r="K38" i="8"/>
  <c r="F38" i="8"/>
  <c r="G38" i="8"/>
  <c r="H38" i="8"/>
  <c r="I38" i="8"/>
  <c r="J38" i="8"/>
  <c r="E38" i="8"/>
  <c r="F20" i="7"/>
  <c r="G20" i="7"/>
  <c r="H20" i="7"/>
  <c r="I20" i="7"/>
  <c r="J20" i="7"/>
  <c r="K20" i="7"/>
  <c r="L20" i="7"/>
  <c r="M20" i="7"/>
  <c r="O20" i="7"/>
  <c r="P20" i="7"/>
  <c r="Q20" i="7"/>
  <c r="R20" i="7"/>
  <c r="S20" i="7"/>
  <c r="T20" i="7"/>
  <c r="U20" i="7"/>
  <c r="V20" i="7"/>
  <c r="W20" i="7"/>
  <c r="Y20" i="7"/>
  <c r="Z20" i="7"/>
  <c r="AA20" i="7"/>
  <c r="AB20" i="7"/>
  <c r="AC20" i="7"/>
  <c r="AD20" i="7"/>
  <c r="AE20" i="7"/>
  <c r="AF20" i="7"/>
  <c r="AG20" i="7"/>
  <c r="AH20" i="7"/>
  <c r="E20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E23" i="7"/>
  <c r="N38" i="7"/>
  <c r="M38" i="7"/>
  <c r="L38" i="7"/>
  <c r="K38" i="7"/>
  <c r="J38" i="7"/>
  <c r="N33" i="7"/>
  <c r="K31" i="7"/>
  <c r="L31" i="7"/>
  <c r="M31" i="7"/>
  <c r="N31" i="7"/>
  <c r="K32" i="7"/>
  <c r="L32" i="7"/>
  <c r="M32" i="7"/>
  <c r="N32" i="7"/>
  <c r="K33" i="7"/>
  <c r="L33" i="7"/>
  <c r="M33" i="7"/>
  <c r="J32" i="7"/>
  <c r="J33" i="7"/>
  <c r="J31" i="7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G30" i="6"/>
  <c r="BF30" i="6"/>
  <c r="BE30" i="6"/>
  <c r="BD30" i="6"/>
  <c r="BA30" i="6"/>
  <c r="AZ30" i="6"/>
  <c r="AY30" i="6"/>
  <c r="AX30" i="6"/>
  <c r="AW30" i="6"/>
  <c r="AV30" i="6"/>
  <c r="AU30" i="6"/>
  <c r="AS30" i="6"/>
  <c r="AR30" i="6"/>
  <c r="AQ30" i="6"/>
  <c r="AP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M33" i="6"/>
  <c r="D21" i="6"/>
  <c r="E21" i="6"/>
  <c r="H21" i="6"/>
  <c r="I21" i="6"/>
  <c r="J21" i="6"/>
  <c r="K21" i="6"/>
  <c r="L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P21" i="6"/>
  <c r="AQ21" i="6"/>
  <c r="AR21" i="6"/>
  <c r="AS21" i="6"/>
  <c r="AU21" i="6"/>
  <c r="AW21" i="6"/>
  <c r="AX21" i="6"/>
  <c r="AY21" i="6"/>
  <c r="AZ21" i="6"/>
  <c r="BD21" i="6"/>
  <c r="BE21" i="6"/>
  <c r="BF21" i="6"/>
  <c r="BG21" i="6"/>
  <c r="BI21" i="6"/>
  <c r="BK21" i="6"/>
  <c r="BL21" i="6"/>
  <c r="BM21" i="6"/>
  <c r="BN21" i="6"/>
  <c r="BP21" i="6"/>
  <c r="BR21" i="6"/>
  <c r="BS21" i="6"/>
  <c r="BT21" i="6"/>
  <c r="BU21" i="6"/>
  <c r="BW21" i="6"/>
  <c r="BX21" i="6"/>
  <c r="BY21" i="6"/>
  <c r="BZ21" i="6"/>
  <c r="T3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D24" i="6"/>
  <c r="D33" i="6"/>
  <c r="D34" i="6"/>
  <c r="D32" i="6"/>
  <c r="D39" i="6"/>
  <c r="L32" i="5"/>
  <c r="P30" i="5"/>
  <c r="E19" i="5"/>
  <c r="F19" i="5"/>
  <c r="G19" i="5"/>
  <c r="N19" i="5"/>
  <c r="O19" i="5"/>
  <c r="R19" i="5"/>
  <c r="U19" i="5"/>
  <c r="D19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D22" i="5"/>
  <c r="AT20" i="8" l="1"/>
  <c r="AT19" i="8" s="1"/>
  <c r="BH20" i="8"/>
  <c r="BH19" i="8" s="1"/>
  <c r="E38" i="10"/>
  <c r="AE38" i="10"/>
  <c r="AE33" i="10"/>
  <c r="AE31" i="10"/>
  <c r="E32" i="10"/>
  <c r="E33" i="10"/>
  <c r="E31" i="10"/>
  <c r="K30" i="8"/>
  <c r="K29" i="8" s="1"/>
  <c r="K26" i="8" s="1"/>
  <c r="K20" i="8" s="1"/>
  <c r="E21" i="4"/>
  <c r="F21" i="4"/>
  <c r="G21" i="4"/>
  <c r="H21" i="4"/>
  <c r="J21" i="4"/>
  <c r="K21" i="4"/>
  <c r="L21" i="4"/>
  <c r="O21" i="4"/>
  <c r="P21" i="4"/>
  <c r="Q21" i="4"/>
  <c r="R21" i="4"/>
  <c r="S21" i="4"/>
  <c r="T21" i="4"/>
  <c r="U21" i="4"/>
  <c r="D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D24" i="4"/>
  <c r="D33" i="4"/>
  <c r="D34" i="4"/>
  <c r="D32" i="4"/>
  <c r="D39" i="4"/>
  <c r="O30" i="1"/>
  <c r="K32" i="1"/>
  <c r="J31" i="1"/>
  <c r="I31" i="1"/>
  <c r="E19" i="1"/>
  <c r="F19" i="1"/>
  <c r="D19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2" i="1"/>
  <c r="F22" i="7" l="1"/>
  <c r="F21" i="7" s="1"/>
  <c r="G22" i="7"/>
  <c r="G21" i="7" s="1"/>
  <c r="H22" i="7"/>
  <c r="H21" i="7" s="1"/>
  <c r="I22" i="7"/>
  <c r="I21" i="7" s="1"/>
  <c r="K22" i="7"/>
  <c r="K21" i="7" s="1"/>
  <c r="L22" i="7"/>
  <c r="L21" i="7" s="1"/>
  <c r="M22" i="7"/>
  <c r="M21" i="7" s="1"/>
  <c r="O22" i="7"/>
  <c r="O21" i="7" s="1"/>
  <c r="P22" i="7"/>
  <c r="P21" i="7" s="1"/>
  <c r="Q22" i="7"/>
  <c r="Q21" i="7" s="1"/>
  <c r="R22" i="7"/>
  <c r="R21" i="7" s="1"/>
  <c r="S22" i="7"/>
  <c r="S21" i="7" s="1"/>
  <c r="T22" i="7"/>
  <c r="T21" i="7" s="1"/>
  <c r="U22" i="7"/>
  <c r="U21" i="7" s="1"/>
  <c r="V22" i="7"/>
  <c r="V21" i="7" s="1"/>
  <c r="W22" i="7"/>
  <c r="W21" i="7" s="1"/>
  <c r="X22" i="7"/>
  <c r="X21" i="7" s="1"/>
  <c r="Y22" i="7"/>
  <c r="Y21" i="7" s="1"/>
  <c r="Z22" i="7"/>
  <c r="Z21" i="7" s="1"/>
  <c r="AA22" i="7"/>
  <c r="AA21" i="7" s="1"/>
  <c r="AB22" i="7"/>
  <c r="AB21" i="7" s="1"/>
  <c r="AC22" i="7"/>
  <c r="AC21" i="7" s="1"/>
  <c r="AD22" i="7"/>
  <c r="AD21" i="7" s="1"/>
  <c r="AE22" i="7"/>
  <c r="AE21" i="7" s="1"/>
  <c r="AF22" i="7"/>
  <c r="AF21" i="7" s="1"/>
  <c r="AG22" i="7"/>
  <c r="AG21" i="7" s="1"/>
  <c r="AH22" i="7"/>
  <c r="AH21" i="7" s="1"/>
  <c r="E22" i="7"/>
  <c r="E21" i="7" s="1"/>
  <c r="C19" i="7"/>
  <c r="C22" i="7"/>
  <c r="C21" i="7" s="1"/>
  <c r="R26" i="7"/>
  <c r="W26" i="7"/>
  <c r="AA26" i="7"/>
  <c r="AE26" i="7"/>
  <c r="C26" i="7"/>
  <c r="F30" i="7"/>
  <c r="F29" i="7" s="1"/>
  <c r="G30" i="7"/>
  <c r="G29" i="7" s="1"/>
  <c r="H30" i="7"/>
  <c r="H29" i="7" s="1"/>
  <c r="I30" i="7"/>
  <c r="I29" i="7" s="1"/>
  <c r="J30" i="7"/>
  <c r="J29" i="7" s="1"/>
  <c r="K30" i="7"/>
  <c r="K29" i="7" s="1"/>
  <c r="L30" i="7"/>
  <c r="L29" i="7" s="1"/>
  <c r="M30" i="7"/>
  <c r="M29" i="7" s="1"/>
  <c r="N30" i="7"/>
  <c r="N29" i="7" s="1"/>
  <c r="O30" i="7"/>
  <c r="O29" i="7" s="1"/>
  <c r="P30" i="7"/>
  <c r="P29" i="7" s="1"/>
  <c r="Q30" i="7"/>
  <c r="Q29" i="7" s="1"/>
  <c r="R30" i="7"/>
  <c r="R29" i="7" s="1"/>
  <c r="S30" i="7"/>
  <c r="S29" i="7" s="1"/>
  <c r="T30" i="7"/>
  <c r="T29" i="7" s="1"/>
  <c r="U30" i="7"/>
  <c r="U29" i="7" s="1"/>
  <c r="V30" i="7"/>
  <c r="V29" i="7" s="1"/>
  <c r="W30" i="7"/>
  <c r="W29" i="7" s="1"/>
  <c r="X30" i="7"/>
  <c r="X29" i="7" s="1"/>
  <c r="Y30" i="7"/>
  <c r="Y29" i="7" s="1"/>
  <c r="Z30" i="7"/>
  <c r="Z29" i="7" s="1"/>
  <c r="AA30" i="7"/>
  <c r="AA29" i="7" s="1"/>
  <c r="AB30" i="7"/>
  <c r="AB29" i="7" s="1"/>
  <c r="AC30" i="7"/>
  <c r="AC29" i="7" s="1"/>
  <c r="AD30" i="7"/>
  <c r="AD29" i="7" s="1"/>
  <c r="AE30" i="7"/>
  <c r="AE29" i="7" s="1"/>
  <c r="AF30" i="7"/>
  <c r="AF29" i="7" s="1"/>
  <c r="AG30" i="7"/>
  <c r="AG29" i="7" s="1"/>
  <c r="AH30" i="7"/>
  <c r="E30" i="7"/>
  <c r="E29" i="7" s="1"/>
  <c r="C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E37" i="7"/>
  <c r="AP37" i="11"/>
  <c r="AQ37" i="11"/>
  <c r="AQ20" i="11" s="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F20" i="11"/>
  <c r="AG20" i="11"/>
  <c r="AH20" i="11"/>
  <c r="AI20" i="11"/>
  <c r="AJ20" i="11"/>
  <c r="AL20" i="11"/>
  <c r="AM20" i="11"/>
  <c r="AN20" i="11"/>
  <c r="AO20" i="11"/>
  <c r="AP20" i="11"/>
  <c r="D20" i="11"/>
  <c r="AD30" i="11"/>
  <c r="AE30" i="11"/>
  <c r="AF30" i="11"/>
  <c r="AG30" i="11"/>
  <c r="AH30" i="11"/>
  <c r="AI30" i="11"/>
  <c r="F21" i="11"/>
  <c r="J21" i="11"/>
  <c r="V21" i="11"/>
  <c r="Z21" i="11"/>
  <c r="AL21" i="11"/>
  <c r="AP21" i="11"/>
  <c r="E21" i="11"/>
  <c r="G21" i="11"/>
  <c r="H21" i="11"/>
  <c r="I21" i="11"/>
  <c r="K21" i="11"/>
  <c r="L21" i="11"/>
  <c r="M21" i="11"/>
  <c r="N21" i="11"/>
  <c r="O21" i="11"/>
  <c r="P21" i="11"/>
  <c r="Q21" i="11"/>
  <c r="R21" i="11"/>
  <c r="S21" i="11"/>
  <c r="T21" i="11"/>
  <c r="U21" i="11"/>
  <c r="W21" i="11"/>
  <c r="X21" i="11"/>
  <c r="Y21" i="11"/>
  <c r="AA21" i="11"/>
  <c r="AB21" i="11"/>
  <c r="AC21" i="11"/>
  <c r="AD21" i="11"/>
  <c r="AE21" i="11"/>
  <c r="AF21" i="11"/>
  <c r="AG21" i="11"/>
  <c r="AH21" i="11"/>
  <c r="AI21" i="11"/>
  <c r="AJ21" i="11"/>
  <c r="AK21" i="11"/>
  <c r="AM21" i="11"/>
  <c r="AN21" i="11"/>
  <c r="AO21" i="11"/>
  <c r="AQ21" i="11"/>
  <c r="D21" i="11"/>
  <c r="AB22" i="10"/>
  <c r="AB21" i="10" s="1"/>
  <c r="AL22" i="10"/>
  <c r="AL21" i="10" s="1"/>
  <c r="AO22" i="10"/>
  <c r="AO21" i="10" s="1"/>
  <c r="AT22" i="10"/>
  <c r="AT21" i="10" s="1"/>
  <c r="AW22" i="10"/>
  <c r="AW21" i="10" s="1"/>
  <c r="I22" i="10"/>
  <c r="I21" i="10" s="1"/>
  <c r="J22" i="10"/>
  <c r="J21" i="10" s="1"/>
  <c r="K22" i="10"/>
  <c r="K21" i="10" s="1"/>
  <c r="L22" i="10"/>
  <c r="L21" i="10" s="1"/>
  <c r="M22" i="10"/>
  <c r="M21" i="10" s="1"/>
  <c r="N22" i="10"/>
  <c r="N21" i="10" s="1"/>
  <c r="O22" i="10"/>
  <c r="O21" i="10" s="1"/>
  <c r="P22" i="10"/>
  <c r="P21" i="10" s="1"/>
  <c r="Q22" i="10"/>
  <c r="Q21" i="10" s="1"/>
  <c r="R22" i="10"/>
  <c r="R21" i="10" s="1"/>
  <c r="S22" i="10"/>
  <c r="S21" i="10" s="1"/>
  <c r="T22" i="10"/>
  <c r="T21" i="10" s="1"/>
  <c r="U22" i="10"/>
  <c r="U21" i="10" s="1"/>
  <c r="V22" i="10"/>
  <c r="V21" i="10" s="1"/>
  <c r="W22" i="10"/>
  <c r="W21" i="10" s="1"/>
  <c r="X22" i="10"/>
  <c r="X21" i="10" s="1"/>
  <c r="Z22" i="10"/>
  <c r="Z21" i="10" s="1"/>
  <c r="AA22" i="10"/>
  <c r="AA21" i="10" s="1"/>
  <c r="AC22" i="10"/>
  <c r="AC21" i="10" s="1"/>
  <c r="AD22" i="10"/>
  <c r="AD21" i="10" s="1"/>
  <c r="AI22" i="10"/>
  <c r="AI21" i="10" s="1"/>
  <c r="AJ22" i="10"/>
  <c r="AJ21" i="10" s="1"/>
  <c r="AK22" i="10"/>
  <c r="AK21" i="10" s="1"/>
  <c r="AM22" i="10"/>
  <c r="AM21" i="10" s="1"/>
  <c r="AN22" i="10"/>
  <c r="AN21" i="10" s="1"/>
  <c r="AP22" i="10"/>
  <c r="AP21" i="10" s="1"/>
  <c r="AQ22" i="10"/>
  <c r="AQ21" i="10" s="1"/>
  <c r="AR22" i="10"/>
  <c r="AR21" i="10" s="1"/>
  <c r="AS22" i="10"/>
  <c r="AS21" i="10" s="1"/>
  <c r="AU22" i="10"/>
  <c r="AU21" i="10" s="1"/>
  <c r="AV22" i="10"/>
  <c r="AV21" i="10" s="1"/>
  <c r="AX22" i="10"/>
  <c r="AX21" i="10" s="1"/>
  <c r="AY22" i="10"/>
  <c r="AY21" i="10" s="1"/>
  <c r="AZ22" i="10"/>
  <c r="AZ21" i="10" s="1"/>
  <c r="BA22" i="10"/>
  <c r="BA21" i="10" s="1"/>
  <c r="BB22" i="10"/>
  <c r="BB21" i="10" s="1"/>
  <c r="BC22" i="10"/>
  <c r="BC21" i="10" s="1"/>
  <c r="D22" i="10"/>
  <c r="D21" i="10" s="1"/>
  <c r="AH22" i="10"/>
  <c r="AH21" i="10" s="1"/>
  <c r="AG22" i="10"/>
  <c r="AG21" i="10" s="1"/>
  <c r="AF22" i="10"/>
  <c r="AF21" i="10" s="1"/>
  <c r="AE22" i="10"/>
  <c r="AE21" i="10" s="1"/>
  <c r="C22" i="10"/>
  <c r="C21" i="10" s="1"/>
  <c r="AT22" i="8"/>
  <c r="AT21" i="8" s="1"/>
  <c r="AP22" i="8"/>
  <c r="AP21" i="8" s="1"/>
  <c r="AR22" i="8"/>
  <c r="AR21" i="8" s="1"/>
  <c r="AN22" i="8"/>
  <c r="AN21" i="8" s="1"/>
  <c r="K22" i="8"/>
  <c r="K21" i="8" s="1"/>
  <c r="F22" i="8"/>
  <c r="F21" i="8" s="1"/>
  <c r="H22" i="8"/>
  <c r="H21" i="8" s="1"/>
  <c r="I22" i="8"/>
  <c r="I21" i="8" s="1"/>
  <c r="J22" i="8"/>
  <c r="J21" i="8" s="1"/>
  <c r="L22" i="8"/>
  <c r="L21" i="8" s="1"/>
  <c r="M22" i="8"/>
  <c r="M21" i="8" s="1"/>
  <c r="N22" i="8"/>
  <c r="N21" i="8" s="1"/>
  <c r="O22" i="8"/>
  <c r="O21" i="8" s="1"/>
  <c r="P22" i="8"/>
  <c r="P21" i="8" s="1"/>
  <c r="Q22" i="8"/>
  <c r="Q21" i="8" s="1"/>
  <c r="R22" i="8"/>
  <c r="R21" i="8" s="1"/>
  <c r="S22" i="8"/>
  <c r="S21" i="8" s="1"/>
  <c r="T22" i="8"/>
  <c r="T21" i="8" s="1"/>
  <c r="U22" i="8"/>
  <c r="U21" i="8" s="1"/>
  <c r="V22" i="8"/>
  <c r="V21" i="8" s="1"/>
  <c r="W22" i="8"/>
  <c r="W21" i="8" s="1"/>
  <c r="X22" i="8"/>
  <c r="X21" i="8" s="1"/>
  <c r="Y22" i="8"/>
  <c r="Y21" i="8" s="1"/>
  <c r="Z22" i="8"/>
  <c r="Z21" i="8" s="1"/>
  <c r="AA22" i="8"/>
  <c r="AA21" i="8" s="1"/>
  <c r="AB22" i="8"/>
  <c r="AB21" i="8" s="1"/>
  <c r="AC22" i="8"/>
  <c r="AC21" i="8" s="1"/>
  <c r="AD22" i="8"/>
  <c r="AD21" i="8" s="1"/>
  <c r="AE22" i="8"/>
  <c r="AE21" i="8" s="1"/>
  <c r="AF22" i="8"/>
  <c r="AF21" i="8" s="1"/>
  <c r="AG22" i="8"/>
  <c r="AG21" i="8" s="1"/>
  <c r="AH22" i="8"/>
  <c r="AH21" i="8" s="1"/>
  <c r="AI22" i="8"/>
  <c r="AI21" i="8" s="1"/>
  <c r="AJ22" i="8"/>
  <c r="AJ21" i="8" s="1"/>
  <c r="AK22" i="8"/>
  <c r="AK21" i="8" s="1"/>
  <c r="AL22" i="8"/>
  <c r="AL21" i="8" s="1"/>
  <c r="AM22" i="8"/>
  <c r="AM21" i="8" s="1"/>
  <c r="AU22" i="8"/>
  <c r="AU21" i="8" s="1"/>
  <c r="AV22" i="8"/>
  <c r="AV21" i="8" s="1"/>
  <c r="AW22" i="8"/>
  <c r="AW21" i="8" s="1"/>
  <c r="AX22" i="8"/>
  <c r="AX21" i="8" s="1"/>
  <c r="AY22" i="8"/>
  <c r="AY21" i="8" s="1"/>
  <c r="AZ22" i="8"/>
  <c r="AZ21" i="8" s="1"/>
  <c r="BA22" i="8"/>
  <c r="BA21" i="8" s="1"/>
  <c r="BB22" i="8"/>
  <c r="BB21" i="8" s="1"/>
  <c r="BC22" i="8"/>
  <c r="BC21" i="8" s="1"/>
  <c r="BD22" i="8"/>
  <c r="BD21" i="8" s="1"/>
  <c r="BE22" i="8"/>
  <c r="BE21" i="8" s="1"/>
  <c r="BF22" i="8"/>
  <c r="BF21" i="8" s="1"/>
  <c r="BG22" i="8"/>
  <c r="BG21" i="8" s="1"/>
  <c r="BH22" i="8"/>
  <c r="BH21" i="8" s="1"/>
  <c r="BI22" i="8"/>
  <c r="BI21" i="8" s="1"/>
  <c r="BJ22" i="8"/>
  <c r="BJ21" i="8" s="1"/>
  <c r="BK22" i="8"/>
  <c r="BK21" i="8" s="1"/>
  <c r="BL22" i="8"/>
  <c r="BL21" i="8" s="1"/>
  <c r="BM22" i="8"/>
  <c r="BM21" i="8" s="1"/>
  <c r="BN22" i="8"/>
  <c r="BN21" i="8" s="1"/>
  <c r="BO22" i="8"/>
  <c r="BO21" i="8" s="1"/>
  <c r="BP22" i="8"/>
  <c r="BP21" i="8" s="1"/>
  <c r="BQ22" i="8"/>
  <c r="BQ21" i="8" s="1"/>
  <c r="BR22" i="8"/>
  <c r="BR21" i="8" s="1"/>
  <c r="BS22" i="8"/>
  <c r="BS21" i="8" s="1"/>
  <c r="BT22" i="8"/>
  <c r="BT21" i="8" s="1"/>
  <c r="BU22" i="8"/>
  <c r="BU21" i="8" s="1"/>
  <c r="BV22" i="8"/>
  <c r="BV21" i="8" s="1"/>
  <c r="BW22" i="8"/>
  <c r="BW21" i="8" s="1"/>
  <c r="BX22" i="8"/>
  <c r="BX21" i="8" s="1"/>
  <c r="BY22" i="8"/>
  <c r="BY21" i="8" s="1"/>
  <c r="BZ22" i="8"/>
  <c r="BZ21" i="8" s="1"/>
  <c r="CA22" i="8"/>
  <c r="CA21" i="8" s="1"/>
  <c r="CB22" i="8"/>
  <c r="CB21" i="8" s="1"/>
  <c r="CC22" i="8"/>
  <c r="CC21" i="8" s="1"/>
  <c r="E22" i="8"/>
  <c r="E21" i="8" s="1"/>
  <c r="C22" i="8"/>
  <c r="C21" i="8" s="1"/>
  <c r="AA19" i="7" l="1"/>
  <c r="E26" i="7"/>
  <c r="AD26" i="7"/>
  <c r="Z26" i="7"/>
  <c r="V26" i="7"/>
  <c r="Q26" i="7"/>
  <c r="H26" i="7"/>
  <c r="AD19" i="7"/>
  <c r="Z19" i="7"/>
  <c r="V19" i="7"/>
  <c r="R19" i="7"/>
  <c r="H19" i="7"/>
  <c r="I26" i="7"/>
  <c r="I19" i="7" s="1"/>
  <c r="AE19" i="7"/>
  <c r="W19" i="7"/>
  <c r="AG26" i="7"/>
  <c r="AG19" i="7" s="1"/>
  <c r="AC26" i="7"/>
  <c r="AC19" i="7" s="1"/>
  <c r="Y26" i="7"/>
  <c r="U26" i="7"/>
  <c r="P26" i="7"/>
  <c r="G26" i="7"/>
  <c r="G19" i="7" s="1"/>
  <c r="Y19" i="7"/>
  <c r="U19" i="7"/>
  <c r="Q19" i="7"/>
  <c r="AF26" i="7"/>
  <c r="AB26" i="7"/>
  <c r="AB19" i="7" s="1"/>
  <c r="X26" i="7"/>
  <c r="T26" i="7"/>
  <c r="O26" i="7"/>
  <c r="O19" i="7" s="1"/>
  <c r="F26" i="7"/>
  <c r="F19" i="7" s="1"/>
  <c r="AF19" i="7"/>
  <c r="T19" i="7"/>
  <c r="P19" i="7"/>
  <c r="AH26" i="7"/>
  <c r="AH29" i="7"/>
  <c r="N26" i="7"/>
  <c r="N20" i="7" s="1"/>
  <c r="M26" i="7"/>
  <c r="M19" i="7"/>
  <c r="L26" i="7"/>
  <c r="L19" i="7" s="1"/>
  <c r="K26" i="7"/>
  <c r="K19" i="7"/>
  <c r="J26" i="7"/>
  <c r="S26" i="7"/>
  <c r="S19" i="7"/>
  <c r="AH19" i="7"/>
  <c r="J22" i="7"/>
  <c r="J21" i="7" s="1"/>
  <c r="J19" i="7" s="1"/>
  <c r="N22" i="7"/>
  <c r="N21" i="7" s="1"/>
  <c r="Y22" i="10"/>
  <c r="Y21" i="10" s="1"/>
  <c r="G22" i="10"/>
  <c r="G21" i="10" s="1"/>
  <c r="F22" i="10"/>
  <c r="F21" i="10" s="1"/>
  <c r="H22" i="10"/>
  <c r="H21" i="10" s="1"/>
  <c r="E22" i="10"/>
  <c r="E21" i="10" s="1"/>
  <c r="AO22" i="8"/>
  <c r="AO21" i="8" s="1"/>
  <c r="AS22" i="8"/>
  <c r="AS21" i="8" s="1"/>
  <c r="AQ22" i="8"/>
  <c r="AQ21" i="8" s="1"/>
  <c r="G22" i="8"/>
  <c r="G21" i="8" s="1"/>
  <c r="N19" i="7" l="1"/>
  <c r="X20" i="7"/>
  <c r="X19" i="7" s="1"/>
  <c r="AG23" i="6"/>
  <c r="AG22" i="6" s="1"/>
  <c r="AH23" i="6"/>
  <c r="AH22" i="6" s="1"/>
  <c r="AK23" i="6"/>
  <c r="AK22" i="6" s="1"/>
  <c r="C23" i="6"/>
  <c r="C22" i="6" s="1"/>
  <c r="D21" i="5"/>
  <c r="D20" i="5" s="1"/>
  <c r="AR23" i="6"/>
  <c r="AR22" i="6" s="1"/>
  <c r="BW23" i="6"/>
  <c r="BW22" i="6" s="1"/>
  <c r="AO23" i="6"/>
  <c r="AO22" i="6" s="1"/>
  <c r="AQ23" i="6"/>
  <c r="AQ22" i="6" s="1"/>
  <c r="F21" i="5"/>
  <c r="F20" i="5" s="1"/>
  <c r="R21" i="5"/>
  <c r="R20" i="5" s="1"/>
  <c r="E21" i="5"/>
  <c r="E20" i="5" s="1"/>
  <c r="G21" i="5"/>
  <c r="G20" i="5" s="1"/>
  <c r="H21" i="5"/>
  <c r="H20" i="5" s="1"/>
  <c r="I21" i="5"/>
  <c r="I20" i="5" s="1"/>
  <c r="J21" i="5"/>
  <c r="J20" i="5" s="1"/>
  <c r="K21" i="5"/>
  <c r="K20" i="5" s="1"/>
  <c r="L21" i="5"/>
  <c r="L20" i="5" s="1"/>
  <c r="M21" i="5"/>
  <c r="M20" i="5" s="1"/>
  <c r="N21" i="5"/>
  <c r="N20" i="5" s="1"/>
  <c r="O21" i="5"/>
  <c r="O20" i="5" s="1"/>
  <c r="P21" i="5"/>
  <c r="P20" i="5" s="1"/>
  <c r="Q21" i="5"/>
  <c r="Q20" i="5" s="1"/>
  <c r="S21" i="5"/>
  <c r="S20" i="5" s="1"/>
  <c r="T21" i="5"/>
  <c r="T20" i="5" s="1"/>
  <c r="U21" i="5"/>
  <c r="U20" i="5" s="1"/>
  <c r="C21" i="5"/>
  <c r="C20" i="5" s="1"/>
  <c r="C23" i="4"/>
  <c r="C22" i="4" s="1"/>
  <c r="F23" i="4"/>
  <c r="F22" i="4" s="1"/>
  <c r="Q23" i="4"/>
  <c r="Q22" i="4" s="1"/>
  <c r="V23" i="4"/>
  <c r="V22" i="4" s="1"/>
  <c r="E23" i="4"/>
  <c r="E22" i="4" s="1"/>
  <c r="G23" i="4"/>
  <c r="G22" i="4" s="1"/>
  <c r="H23" i="4"/>
  <c r="H22" i="4" s="1"/>
  <c r="I23" i="4"/>
  <c r="I22" i="4" s="1"/>
  <c r="J23" i="4"/>
  <c r="J22" i="4" s="1"/>
  <c r="K23" i="4"/>
  <c r="K22" i="4" s="1"/>
  <c r="L23" i="4"/>
  <c r="L22" i="4" s="1"/>
  <c r="M23" i="4"/>
  <c r="M22" i="4" s="1"/>
  <c r="N23" i="4"/>
  <c r="N22" i="4" s="1"/>
  <c r="O23" i="4"/>
  <c r="O22" i="4" s="1"/>
  <c r="P23" i="4"/>
  <c r="P22" i="4" s="1"/>
  <c r="R23" i="4"/>
  <c r="R22" i="4" s="1"/>
  <c r="S23" i="4"/>
  <c r="S22" i="4" s="1"/>
  <c r="T23" i="4"/>
  <c r="T22" i="4" s="1"/>
  <c r="U23" i="4"/>
  <c r="U22" i="4" s="1"/>
  <c r="W23" i="4"/>
  <c r="W22" i="4" s="1"/>
  <c r="D23" i="4"/>
  <c r="D22" i="4" s="1"/>
  <c r="C21" i="1"/>
  <c r="C20" i="1" s="1"/>
  <c r="C18" i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O20" i="1" s="1"/>
  <c r="P21" i="1"/>
  <c r="P20" i="1" s="1"/>
  <c r="Q21" i="1"/>
  <c r="Q20" i="1" s="1"/>
  <c r="R21" i="1"/>
  <c r="R20" i="1" s="1"/>
  <c r="S21" i="1"/>
  <c r="S20" i="1" s="1"/>
  <c r="E21" i="1"/>
  <c r="E20" i="1" s="1"/>
  <c r="D21" i="1"/>
  <c r="D20" i="1" s="1"/>
  <c r="F21" i="1"/>
  <c r="F20" i="1" s="1"/>
  <c r="H21" i="1"/>
  <c r="H20" i="1" s="1"/>
  <c r="BN23" i="6" l="1"/>
  <c r="BN22" i="6" s="1"/>
  <c r="AS23" i="6"/>
  <c r="AS22" i="6" s="1"/>
  <c r="AP23" i="6"/>
  <c r="AP22" i="6" s="1"/>
  <c r="BZ23" i="6"/>
  <c r="BZ22" i="6" s="1"/>
  <c r="BR23" i="6"/>
  <c r="BR22" i="6" s="1"/>
  <c r="BJ23" i="6"/>
  <c r="BJ22" i="6" s="1"/>
  <c r="AX23" i="6"/>
  <c r="AX22" i="6" s="1"/>
  <c r="BY23" i="6"/>
  <c r="BY22" i="6" s="1"/>
  <c r="BU23" i="6"/>
  <c r="BU22" i="6" s="1"/>
  <c r="BQ23" i="6"/>
  <c r="BQ22" i="6" s="1"/>
  <c r="BM23" i="6"/>
  <c r="BM22" i="6" s="1"/>
  <c r="BE23" i="6"/>
  <c r="BE22" i="6" s="1"/>
  <c r="BA23" i="6"/>
  <c r="BA22" i="6" s="1"/>
  <c r="AW23" i="6"/>
  <c r="AW22" i="6" s="1"/>
  <c r="BX23" i="6"/>
  <c r="BX22" i="6" s="1"/>
  <c r="BT23" i="6"/>
  <c r="BT22" i="6" s="1"/>
  <c r="BL23" i="6"/>
  <c r="BL22" i="6" s="1"/>
  <c r="BH23" i="6"/>
  <c r="BH22" i="6" s="1"/>
  <c r="BD23" i="6"/>
  <c r="BD22" i="6" s="1"/>
  <c r="AV23" i="6"/>
  <c r="AV22" i="6" s="1"/>
  <c r="AJ23" i="6"/>
  <c r="AJ22" i="6" s="1"/>
  <c r="BV23" i="6"/>
  <c r="BV22" i="6" s="1"/>
  <c r="BF23" i="6"/>
  <c r="BF22" i="6" s="1"/>
  <c r="AT23" i="6"/>
  <c r="AT22" i="6" s="1"/>
  <c r="AL23" i="6"/>
  <c r="AL22" i="6" s="1"/>
  <c r="H23" i="6"/>
  <c r="H22" i="6" s="1"/>
  <c r="BS23" i="6"/>
  <c r="BS22" i="6" s="1"/>
  <c r="BO23" i="6"/>
  <c r="BO22" i="6" s="1"/>
  <c r="BK23" i="6"/>
  <c r="BK22" i="6" s="1"/>
  <c r="BG23" i="6"/>
  <c r="BG22" i="6" s="1"/>
  <c r="BC23" i="6"/>
  <c r="BC22" i="6" s="1"/>
  <c r="AY23" i="6"/>
  <c r="AY22" i="6" s="1"/>
  <c r="AM23" i="6"/>
  <c r="AM22" i="6" s="1"/>
  <c r="AI23" i="6"/>
  <c r="AI22" i="6" s="1"/>
  <c r="D23" i="6"/>
  <c r="D22" i="6" s="1"/>
  <c r="K23" i="6"/>
  <c r="K22" i="6" s="1"/>
  <c r="G23" i="6"/>
  <c r="G22" i="6" s="1"/>
  <c r="J23" i="6"/>
  <c r="J22" i="6" s="1"/>
  <c r="V23" i="6"/>
  <c r="V22" i="6" s="1"/>
  <c r="F23" i="6"/>
  <c r="F22" i="6" s="1"/>
  <c r="I23" i="6"/>
  <c r="I22" i="6" s="1"/>
  <c r="AE23" i="6"/>
  <c r="AE22" i="6" s="1"/>
  <c r="AA23" i="6"/>
  <c r="AA22" i="6" s="1"/>
  <c r="AD23" i="6"/>
  <c r="AD22" i="6" s="1"/>
  <c r="Y23" i="6"/>
  <c r="Y22" i="6" s="1"/>
  <c r="U23" i="6"/>
  <c r="U22" i="6" s="1"/>
  <c r="P23" i="6"/>
  <c r="P22" i="6" s="1"/>
  <c r="Q23" i="6"/>
  <c r="Q22" i="6" s="1"/>
  <c r="AC23" i="6"/>
  <c r="AC22" i="6" s="1"/>
  <c r="X23" i="6"/>
  <c r="X22" i="6" s="1"/>
  <c r="T23" i="6"/>
  <c r="T22" i="6" s="1"/>
  <c r="O23" i="6"/>
  <c r="O22" i="6" s="1"/>
  <c r="M23" i="6"/>
  <c r="M22" i="6" s="1"/>
  <c r="AF23" i="6"/>
  <c r="AF22" i="6" s="1"/>
  <c r="AB23" i="6"/>
  <c r="AB22" i="6" s="1"/>
  <c r="W23" i="6"/>
  <c r="W22" i="6" s="1"/>
  <c r="R23" i="6"/>
  <c r="R22" i="6" s="1"/>
  <c r="N23" i="6"/>
  <c r="N22" i="6" s="1"/>
  <c r="S23" i="6"/>
  <c r="S22" i="6" s="1"/>
  <c r="E23" i="6"/>
  <c r="E22" i="6" s="1"/>
  <c r="L23" i="6"/>
  <c r="L22" i="6" s="1"/>
  <c r="Z23" i="6"/>
  <c r="Z22" i="6" s="1"/>
  <c r="G21" i="1"/>
  <c r="G20" i="1" s="1"/>
  <c r="AZ23" i="6" l="1"/>
  <c r="AZ22" i="6" s="1"/>
  <c r="BP23" i="6"/>
  <c r="BP22" i="6" s="1"/>
  <c r="BV29" i="8"/>
  <c r="BO29" i="8"/>
  <c r="I32" i="4"/>
  <c r="E30" i="1"/>
  <c r="BI23" i="6" l="1"/>
  <c r="BI22" i="6" s="1"/>
  <c r="K37" i="1"/>
  <c r="E31" i="1"/>
  <c r="E32" i="1"/>
  <c r="E37" i="1"/>
  <c r="BB23" i="6" l="1"/>
  <c r="BB22" i="6" s="1"/>
  <c r="AK30" i="11"/>
  <c r="AE37" i="10"/>
  <c r="T39" i="6"/>
  <c r="AO34" i="6"/>
  <c r="N32" i="5"/>
  <c r="O32" i="5" s="1"/>
  <c r="N30" i="1"/>
  <c r="AN23" i="6" l="1"/>
  <c r="AN22" i="6" s="1"/>
  <c r="AU23" i="6"/>
  <c r="AU22" i="6" s="1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AI30" i="10"/>
  <c r="AD30" i="10"/>
  <c r="D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J30" i="10"/>
  <c r="K30" i="10"/>
  <c r="L30" i="10"/>
  <c r="M30" i="10"/>
  <c r="N30" i="10"/>
  <c r="I30" i="10"/>
  <c r="O30" i="10"/>
  <c r="BA26" i="10" l="1"/>
  <c r="BA29" i="10"/>
  <c r="AS26" i="10"/>
  <c r="AS20" i="10" s="1"/>
  <c r="AS29" i="10"/>
  <c r="AK26" i="10"/>
  <c r="AK20" i="10" s="1"/>
  <c r="AK29" i="10"/>
  <c r="W26" i="10"/>
  <c r="W29" i="10"/>
  <c r="N26" i="10"/>
  <c r="N20" i="10" s="1"/>
  <c r="N29" i="10"/>
  <c r="J26" i="10"/>
  <c r="J20" i="10" s="1"/>
  <c r="J29" i="10"/>
  <c r="AZ26" i="10"/>
  <c r="AZ29" i="10"/>
  <c r="AV26" i="10"/>
  <c r="AV29" i="10"/>
  <c r="AR26" i="10"/>
  <c r="AR20" i="10" s="1"/>
  <c r="AR29" i="10"/>
  <c r="AN26" i="10"/>
  <c r="AN20" i="10" s="1"/>
  <c r="AN29" i="10"/>
  <c r="AJ26" i="10"/>
  <c r="AJ20" i="10" s="1"/>
  <c r="AJ29" i="10"/>
  <c r="Z26" i="10"/>
  <c r="Z20" i="10" s="1"/>
  <c r="Z29" i="10"/>
  <c r="V26" i="10"/>
  <c r="V29" i="10"/>
  <c r="R26" i="10"/>
  <c r="R20" i="10" s="1"/>
  <c r="R29" i="10"/>
  <c r="AD26" i="10"/>
  <c r="AD29" i="10"/>
  <c r="I26" i="10"/>
  <c r="I20" i="10" s="1"/>
  <c r="I29" i="10"/>
  <c r="AO26" i="10"/>
  <c r="AO20" i="10" s="1"/>
  <c r="AO29" i="10"/>
  <c r="D26" i="10"/>
  <c r="D29" i="10"/>
  <c r="M26" i="10"/>
  <c r="M20" i="10" s="1"/>
  <c r="M29" i="10"/>
  <c r="BC26" i="10"/>
  <c r="BC29" i="10"/>
  <c r="AY26" i="10"/>
  <c r="AY29" i="10"/>
  <c r="AU26" i="10"/>
  <c r="AU29" i="10"/>
  <c r="AQ26" i="10"/>
  <c r="AQ20" i="10" s="1"/>
  <c r="AQ29" i="10"/>
  <c r="AM26" i="10"/>
  <c r="AM20" i="10" s="1"/>
  <c r="AM29" i="10"/>
  <c r="AC26" i="10"/>
  <c r="AC20" i="10" s="1"/>
  <c r="AC29" i="10"/>
  <c r="Y26" i="10"/>
  <c r="Y20" i="10" s="1"/>
  <c r="Y29" i="10"/>
  <c r="U26" i="10"/>
  <c r="U29" i="10"/>
  <c r="Q26" i="10"/>
  <c r="Q20" i="10" s="1"/>
  <c r="Q29" i="10"/>
  <c r="AI26" i="10"/>
  <c r="AI20" i="10" s="1"/>
  <c r="AI29" i="10"/>
  <c r="K26" i="10"/>
  <c r="K20" i="10" s="1"/>
  <c r="K29" i="10"/>
  <c r="AW26" i="10"/>
  <c r="AW29" i="10"/>
  <c r="AA26" i="10"/>
  <c r="AA20" i="10" s="1"/>
  <c r="AA29" i="10"/>
  <c r="S26" i="10"/>
  <c r="S20" i="10" s="1"/>
  <c r="S29" i="10"/>
  <c r="O26" i="10"/>
  <c r="O20" i="10" s="1"/>
  <c r="O29" i="10"/>
  <c r="L26" i="10"/>
  <c r="L20" i="10" s="1"/>
  <c r="L29" i="10"/>
  <c r="BB26" i="10"/>
  <c r="BB29" i="10"/>
  <c r="AX26" i="10"/>
  <c r="AX29" i="10"/>
  <c r="AT26" i="10"/>
  <c r="AT29" i="10"/>
  <c r="AP26" i="10"/>
  <c r="AP20" i="10" s="1"/>
  <c r="AP29" i="10"/>
  <c r="AL26" i="10"/>
  <c r="AL20" i="10" s="1"/>
  <c r="AL29" i="10"/>
  <c r="AB26" i="10"/>
  <c r="AB20" i="10" s="1"/>
  <c r="AB29" i="10"/>
  <c r="X26" i="10"/>
  <c r="X29" i="10"/>
  <c r="T26" i="10"/>
  <c r="T29" i="10"/>
  <c r="P26" i="10"/>
  <c r="P20" i="10" s="1"/>
  <c r="P29" i="10"/>
  <c r="AD19" i="10"/>
  <c r="AE30" i="10"/>
  <c r="AG30" i="10"/>
  <c r="E30" i="10"/>
  <c r="G30" i="10"/>
  <c r="F30" i="10"/>
  <c r="H30" i="10"/>
  <c r="AH30" i="10"/>
  <c r="AF30" i="10"/>
  <c r="E32" i="6"/>
  <c r="E39" i="6"/>
  <c r="H26" i="10" l="1"/>
  <c r="H20" i="10" s="1"/>
  <c r="H29" i="10"/>
  <c r="E26" i="10"/>
  <c r="E20" i="10" s="1"/>
  <c r="E29" i="10"/>
  <c r="F26" i="10"/>
  <c r="F20" i="10" s="1"/>
  <c r="F29" i="10"/>
  <c r="AE26" i="10"/>
  <c r="AE20" i="10" s="1"/>
  <c r="AE29" i="10"/>
  <c r="AH26" i="10"/>
  <c r="AH20" i="10" s="1"/>
  <c r="AH29" i="10"/>
  <c r="AG26" i="10"/>
  <c r="AG20" i="10" s="1"/>
  <c r="AG29" i="10"/>
  <c r="AF26" i="10"/>
  <c r="AF20" i="10" s="1"/>
  <c r="AF29" i="10"/>
  <c r="G26" i="10"/>
  <c r="G20" i="10" s="1"/>
  <c r="G29" i="10"/>
  <c r="AJ30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K20" i="11" s="1"/>
  <c r="AL37" i="11"/>
  <c r="AM37" i="11"/>
  <c r="AN37" i="11"/>
  <c r="AO37" i="11"/>
  <c r="D37" i="11"/>
  <c r="C19" i="11"/>
  <c r="F26" i="11"/>
  <c r="F19" i="11" s="1"/>
  <c r="H26" i="11"/>
  <c r="H19" i="11" s="1"/>
  <c r="J26" i="11"/>
  <c r="J19" i="11" s="1"/>
  <c r="L26" i="11"/>
  <c r="L19" i="11" s="1"/>
  <c r="N26" i="11"/>
  <c r="N19" i="11" s="1"/>
  <c r="P26" i="11"/>
  <c r="P19" i="11" s="1"/>
  <c r="R26" i="11"/>
  <c r="R19" i="11" s="1"/>
  <c r="T26" i="11"/>
  <c r="T19" i="11" s="1"/>
  <c r="V26" i="11"/>
  <c r="V19" i="11" s="1"/>
  <c r="X26" i="11"/>
  <c r="X19" i="11" s="1"/>
  <c r="Z26" i="11"/>
  <c r="Z19" i="11" s="1"/>
  <c r="AB26" i="11"/>
  <c r="AB19" i="11" s="1"/>
  <c r="AL26" i="11"/>
  <c r="AL19" i="11" s="1"/>
  <c r="AN26" i="11"/>
  <c r="AN19" i="11" s="1"/>
  <c r="AP26" i="11"/>
  <c r="E29" i="11"/>
  <c r="E26" i="11" s="1"/>
  <c r="F29" i="11"/>
  <c r="G29" i="11"/>
  <c r="G26" i="11" s="1"/>
  <c r="G19" i="11" s="1"/>
  <c r="H29" i="11"/>
  <c r="I29" i="11"/>
  <c r="I26" i="11" s="1"/>
  <c r="I19" i="11" s="1"/>
  <c r="J29" i="11"/>
  <c r="K29" i="11"/>
  <c r="K26" i="11" s="1"/>
  <c r="K19" i="11" s="1"/>
  <c r="L29" i="11"/>
  <c r="M29" i="11"/>
  <c r="M26" i="11" s="1"/>
  <c r="M19" i="11" s="1"/>
  <c r="N29" i="11"/>
  <c r="O29" i="11"/>
  <c r="O26" i="11" s="1"/>
  <c r="O19" i="11" s="1"/>
  <c r="P29" i="11"/>
  <c r="Q29" i="11"/>
  <c r="Q26" i="11" s="1"/>
  <c r="Q19" i="11" s="1"/>
  <c r="R29" i="11"/>
  <c r="S29" i="11"/>
  <c r="S26" i="11" s="1"/>
  <c r="S19" i="11" s="1"/>
  <c r="T29" i="11"/>
  <c r="U29" i="11"/>
  <c r="U26" i="11" s="1"/>
  <c r="U19" i="11" s="1"/>
  <c r="V29" i="11"/>
  <c r="W29" i="11"/>
  <c r="W26" i="11" s="1"/>
  <c r="W19" i="11" s="1"/>
  <c r="X29" i="11"/>
  <c r="Y29" i="11"/>
  <c r="Y26" i="11" s="1"/>
  <c r="Y19" i="11" s="1"/>
  <c r="Z29" i="11"/>
  <c r="AA29" i="11"/>
  <c r="AA26" i="11" s="1"/>
  <c r="AA19" i="11" s="1"/>
  <c r="AB29" i="11"/>
  <c r="AC29" i="11"/>
  <c r="AC26" i="11" s="1"/>
  <c r="AC19" i="11" s="1"/>
  <c r="AD29" i="11"/>
  <c r="AD26" i="11" s="1"/>
  <c r="AD19" i="11" s="1"/>
  <c r="AE29" i="11"/>
  <c r="AE26" i="11" s="1"/>
  <c r="AF29" i="11"/>
  <c r="AF26" i="11" s="1"/>
  <c r="AF19" i="11" s="1"/>
  <c r="AG29" i="11"/>
  <c r="AG26" i="11" s="1"/>
  <c r="AH29" i="11"/>
  <c r="AH26" i="11" s="1"/>
  <c r="AH19" i="11" s="1"/>
  <c r="AI29" i="11"/>
  <c r="AI26" i="11" s="1"/>
  <c r="AI19" i="11" s="1"/>
  <c r="AJ29" i="11"/>
  <c r="AJ26" i="11" s="1"/>
  <c r="AK29" i="11"/>
  <c r="AK26" i="11" s="1"/>
  <c r="AL29" i="11"/>
  <c r="AM29" i="11"/>
  <c r="AM26" i="11" s="1"/>
  <c r="AM19" i="11" s="1"/>
  <c r="AN29" i="11"/>
  <c r="AO29" i="11"/>
  <c r="AO26" i="11" s="1"/>
  <c r="AO19" i="11" s="1"/>
  <c r="AP29" i="11"/>
  <c r="AQ29" i="11"/>
  <c r="AQ26" i="11" s="1"/>
  <c r="D29" i="11"/>
  <c r="D26" i="11" s="1"/>
  <c r="C37" i="11"/>
  <c r="C37" i="10"/>
  <c r="C37" i="8"/>
  <c r="C20" i="6"/>
  <c r="E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D38" i="6"/>
  <c r="C38" i="6"/>
  <c r="BD27" i="6"/>
  <c r="BD20" i="6" s="1"/>
  <c r="L31" i="6"/>
  <c r="L27" i="6" s="1"/>
  <c r="L20" i="6" s="1"/>
  <c r="M31" i="6"/>
  <c r="M27" i="6" s="1"/>
  <c r="M21" i="6" s="1"/>
  <c r="O31" i="6"/>
  <c r="O27" i="6" s="1"/>
  <c r="P31" i="6"/>
  <c r="P27" i="6" s="1"/>
  <c r="P20" i="6" s="1"/>
  <c r="Q31" i="6"/>
  <c r="Q27" i="6" s="1"/>
  <c r="S31" i="6"/>
  <c r="S27" i="6" s="1"/>
  <c r="U31" i="6"/>
  <c r="U27" i="6" s="1"/>
  <c r="U20" i="6" s="1"/>
  <c r="V31" i="6"/>
  <c r="V27" i="6" s="1"/>
  <c r="V20" i="6" s="1"/>
  <c r="W31" i="6"/>
  <c r="W27" i="6" s="1"/>
  <c r="X31" i="6"/>
  <c r="X27" i="6" s="1"/>
  <c r="X20" i="6" s="1"/>
  <c r="Y31" i="6"/>
  <c r="Y27" i="6" s="1"/>
  <c r="Z31" i="6"/>
  <c r="Z27" i="6" s="1"/>
  <c r="AA31" i="6"/>
  <c r="AA27" i="6" s="1"/>
  <c r="AB31" i="6"/>
  <c r="AB27" i="6" s="1"/>
  <c r="AB20" i="6" s="1"/>
  <c r="AC31" i="6"/>
  <c r="AC27" i="6" s="1"/>
  <c r="AC20" i="6" s="1"/>
  <c r="AD31" i="6"/>
  <c r="AD27" i="6" s="1"/>
  <c r="AD20" i="6" s="1"/>
  <c r="AE31" i="6"/>
  <c r="AE27" i="6" s="1"/>
  <c r="AF31" i="6"/>
  <c r="AF27" i="6" s="1"/>
  <c r="AG31" i="6"/>
  <c r="AG27" i="6" s="1"/>
  <c r="AG20" i="6" s="1"/>
  <c r="AI31" i="6"/>
  <c r="AI27" i="6" s="1"/>
  <c r="AJ31" i="6"/>
  <c r="AJ27" i="6" s="1"/>
  <c r="AJ20" i="6" s="1"/>
  <c r="AK31" i="6"/>
  <c r="AK27" i="6" s="1"/>
  <c r="AL31" i="6"/>
  <c r="AL27" i="6" s="1"/>
  <c r="AL20" i="6" s="1"/>
  <c r="AM31" i="6"/>
  <c r="AM27" i="6" s="1"/>
  <c r="AU31" i="6"/>
  <c r="AU27" i="6" s="1"/>
  <c r="AU20" i="6" s="1"/>
  <c r="AV31" i="6"/>
  <c r="AV27" i="6" s="1"/>
  <c r="AW31" i="6"/>
  <c r="AW27" i="6" s="1"/>
  <c r="AW20" i="6" s="1"/>
  <c r="AX31" i="6"/>
  <c r="AX27" i="6" s="1"/>
  <c r="AY31" i="6"/>
  <c r="AY27" i="6" s="1"/>
  <c r="AY20" i="6" s="1"/>
  <c r="AZ31" i="6"/>
  <c r="AZ27" i="6" s="1"/>
  <c r="BA31" i="6"/>
  <c r="BA27" i="6" s="1"/>
  <c r="BB31" i="6"/>
  <c r="BD31" i="6"/>
  <c r="BE31" i="6"/>
  <c r="BE27" i="6" s="1"/>
  <c r="BE20" i="6" s="1"/>
  <c r="BF31" i="6"/>
  <c r="BF27" i="6" s="1"/>
  <c r="BG31" i="6"/>
  <c r="BG27" i="6" s="1"/>
  <c r="BG20" i="6" s="1"/>
  <c r="BH31" i="6"/>
  <c r="BI31" i="6"/>
  <c r="BI27" i="6" s="1"/>
  <c r="BI20" i="6" s="1"/>
  <c r="BJ31" i="6"/>
  <c r="BJ27" i="6" s="1"/>
  <c r="BK31" i="6"/>
  <c r="BK27" i="6" s="1"/>
  <c r="BK20" i="6" s="1"/>
  <c r="BL31" i="6"/>
  <c r="BL27" i="6" s="1"/>
  <c r="BL20" i="6" s="1"/>
  <c r="BM31" i="6"/>
  <c r="BM27" i="6" s="1"/>
  <c r="BM20" i="6" s="1"/>
  <c r="BN31" i="6"/>
  <c r="BN27" i="6" s="1"/>
  <c r="BO31" i="6"/>
  <c r="BO27" i="6" s="1"/>
  <c r="BP31" i="6"/>
  <c r="BP27" i="6" s="1"/>
  <c r="BQ31" i="6"/>
  <c r="BQ27" i="6" s="1"/>
  <c r="BQ21" i="6" s="1"/>
  <c r="BR31" i="6"/>
  <c r="BR27" i="6" s="1"/>
  <c r="BS31" i="6"/>
  <c r="BS27" i="6" s="1"/>
  <c r="BS20" i="6" s="1"/>
  <c r="BT31" i="6"/>
  <c r="BT27" i="6" s="1"/>
  <c r="BT20" i="6" s="1"/>
  <c r="BU31" i="6"/>
  <c r="BU27" i="6" s="1"/>
  <c r="BU20" i="6" s="1"/>
  <c r="BV31" i="6"/>
  <c r="BV27" i="6" s="1"/>
  <c r="BV21" i="6" s="1"/>
  <c r="BW31" i="6"/>
  <c r="BW27" i="6" s="1"/>
  <c r="BW20" i="6" s="1"/>
  <c r="BX31" i="6"/>
  <c r="BX27" i="6" s="1"/>
  <c r="BX20" i="6" s="1"/>
  <c r="BY31" i="6"/>
  <c r="BY27" i="6" s="1"/>
  <c r="BY20" i="6" s="1"/>
  <c r="BZ31" i="6"/>
  <c r="BZ27" i="6" s="1"/>
  <c r="C27" i="6"/>
  <c r="AH32" i="6"/>
  <c r="F32" i="6" s="1"/>
  <c r="AO33" i="6"/>
  <c r="AO39" i="6"/>
  <c r="AO38" i="6" s="1"/>
  <c r="AT39" i="6"/>
  <c r="AT38" i="6" s="1"/>
  <c r="AS39" i="6"/>
  <c r="AS38" i="6" s="1"/>
  <c r="AR39" i="6"/>
  <c r="AR38" i="6" s="1"/>
  <c r="AQ39" i="6"/>
  <c r="AQ38" i="6" s="1"/>
  <c r="AP39" i="6"/>
  <c r="AP38" i="6" s="1"/>
  <c r="AN39" i="6"/>
  <c r="AN38" i="6" s="1"/>
  <c r="AT34" i="6"/>
  <c r="AS34" i="6"/>
  <c r="AR34" i="6"/>
  <c r="AQ34" i="6"/>
  <c r="AP34" i="6"/>
  <c r="AN34" i="6"/>
  <c r="AT33" i="6"/>
  <c r="AS33" i="6"/>
  <c r="AR33" i="6"/>
  <c r="AQ33" i="6"/>
  <c r="AP33" i="6"/>
  <c r="AT32" i="6"/>
  <c r="AS32" i="6"/>
  <c r="AR32" i="6"/>
  <c r="AQ32" i="6"/>
  <c r="AP32" i="6"/>
  <c r="AP31" i="6" s="1"/>
  <c r="AP27" i="6" s="1"/>
  <c r="AP20" i="6" s="1"/>
  <c r="AO32" i="6"/>
  <c r="AN32" i="6"/>
  <c r="K32" i="6"/>
  <c r="J32" i="6"/>
  <c r="J31" i="6" s="1"/>
  <c r="J27" i="6" s="1"/>
  <c r="J20" i="6" s="1"/>
  <c r="I32" i="6"/>
  <c r="H32" i="6"/>
  <c r="H31" i="6" s="1"/>
  <c r="H27" i="6" s="1"/>
  <c r="G32" i="6"/>
  <c r="J33" i="6"/>
  <c r="I33" i="6"/>
  <c r="H33" i="6"/>
  <c r="E33" i="6"/>
  <c r="K34" i="6"/>
  <c r="J34" i="6"/>
  <c r="I34" i="6"/>
  <c r="H34" i="6"/>
  <c r="G34" i="6"/>
  <c r="F34" i="6"/>
  <c r="E34" i="6"/>
  <c r="F33" i="6"/>
  <c r="N33" i="6" s="1"/>
  <c r="N31" i="6" s="1"/>
  <c r="N27" i="6" s="1"/>
  <c r="F39" i="6"/>
  <c r="F38" i="6" s="1"/>
  <c r="J39" i="6"/>
  <c r="J38" i="6" s="1"/>
  <c r="H39" i="6"/>
  <c r="H38" i="6" s="1"/>
  <c r="G39" i="6"/>
  <c r="G38" i="6" s="1"/>
  <c r="K39" i="6"/>
  <c r="K38" i="6" s="1"/>
  <c r="I39" i="6"/>
  <c r="I38" i="6" s="1"/>
  <c r="D31" i="6"/>
  <c r="D27" i="6" s="1"/>
  <c r="D20" i="6" s="1"/>
  <c r="C18" i="5"/>
  <c r="C20" i="4"/>
  <c r="C25" i="5"/>
  <c r="E29" i="5"/>
  <c r="E28" i="5" s="1"/>
  <c r="E25" i="5" s="1"/>
  <c r="F29" i="5"/>
  <c r="F28" i="5" s="1"/>
  <c r="F25" i="5" s="1"/>
  <c r="J29" i="5"/>
  <c r="J28" i="5" s="1"/>
  <c r="J25" i="5" s="1"/>
  <c r="J19" i="5" s="1"/>
  <c r="K29" i="5"/>
  <c r="K28" i="5" s="1"/>
  <c r="K25" i="5" s="1"/>
  <c r="K19" i="5" s="1"/>
  <c r="N29" i="5"/>
  <c r="N28" i="5" s="1"/>
  <c r="N25" i="5" s="1"/>
  <c r="O29" i="5"/>
  <c r="O28" i="5" s="1"/>
  <c r="O25" i="5" s="1"/>
  <c r="P29" i="5"/>
  <c r="P28" i="5" s="1"/>
  <c r="P25" i="5" s="1"/>
  <c r="P19" i="5" s="1"/>
  <c r="Q29" i="5"/>
  <c r="Q28" i="5" s="1"/>
  <c r="Q25" i="5" s="1"/>
  <c r="Q19" i="5" s="1"/>
  <c r="R29" i="5"/>
  <c r="R28" i="5" s="1"/>
  <c r="R25" i="5" s="1"/>
  <c r="T29" i="5"/>
  <c r="T28" i="5" s="1"/>
  <c r="T25" i="5" s="1"/>
  <c r="U29" i="5"/>
  <c r="U28" i="5" s="1"/>
  <c r="U25" i="5" s="1"/>
  <c r="D29" i="5"/>
  <c r="D28" i="5" s="1"/>
  <c r="D25" i="5" s="1"/>
  <c r="M36" i="5"/>
  <c r="N36" i="5"/>
  <c r="P36" i="5"/>
  <c r="Q36" i="5"/>
  <c r="R36" i="5"/>
  <c r="T36" i="5"/>
  <c r="T19" i="5" s="1"/>
  <c r="U36" i="5"/>
  <c r="K36" i="5"/>
  <c r="J36" i="5"/>
  <c r="F36" i="5"/>
  <c r="E36" i="5"/>
  <c r="D36" i="5"/>
  <c r="C36" i="5"/>
  <c r="I32" i="5"/>
  <c r="H32" i="5"/>
  <c r="G32" i="5"/>
  <c r="G31" i="5"/>
  <c r="G30" i="5"/>
  <c r="L37" i="5"/>
  <c r="G37" i="5"/>
  <c r="G36" i="5" s="1"/>
  <c r="C27" i="4"/>
  <c r="E31" i="4"/>
  <c r="F31" i="4"/>
  <c r="G31" i="4"/>
  <c r="J31" i="4"/>
  <c r="K31" i="4"/>
  <c r="L31" i="4"/>
  <c r="N31" i="4"/>
  <c r="O31" i="4"/>
  <c r="P31" i="4"/>
  <c r="Q31" i="4"/>
  <c r="R31" i="4"/>
  <c r="S31" i="4"/>
  <c r="T31" i="4"/>
  <c r="U31" i="4"/>
  <c r="V31" i="4"/>
  <c r="D31" i="4"/>
  <c r="H34" i="4"/>
  <c r="H33" i="4"/>
  <c r="M33" i="4" s="1"/>
  <c r="I33" i="4" s="1"/>
  <c r="I31" i="4" s="1"/>
  <c r="H32" i="4"/>
  <c r="E38" i="4"/>
  <c r="F38" i="4"/>
  <c r="G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D38" i="4"/>
  <c r="H39" i="4"/>
  <c r="H38" i="4" s="1"/>
  <c r="C38" i="4"/>
  <c r="C36" i="1"/>
  <c r="J29" i="1"/>
  <c r="J25" i="1" s="1"/>
  <c r="J19" i="1" s="1"/>
  <c r="K29" i="1"/>
  <c r="K25" i="1" s="1"/>
  <c r="K19" i="1" s="1"/>
  <c r="P29" i="1"/>
  <c r="P25" i="1" s="1"/>
  <c r="P19" i="1" s="1"/>
  <c r="C25" i="1"/>
  <c r="G30" i="1"/>
  <c r="H30" i="1"/>
  <c r="Q30" i="1" s="1"/>
  <c r="R32" i="1"/>
  <c r="R30" i="1"/>
  <c r="F31" i="1"/>
  <c r="F32" i="1"/>
  <c r="N29" i="1" s="1"/>
  <c r="N25" i="1" s="1"/>
  <c r="F30" i="1"/>
  <c r="F37" i="1"/>
  <c r="F36" i="1" s="1"/>
  <c r="E29" i="1"/>
  <c r="E25" i="1" s="1"/>
  <c r="D29" i="1"/>
  <c r="D25" i="1" s="1"/>
  <c r="E36" i="1"/>
  <c r="I36" i="1"/>
  <c r="J36" i="1"/>
  <c r="K36" i="1"/>
  <c r="L36" i="1"/>
  <c r="O36" i="1"/>
  <c r="P36" i="1"/>
  <c r="R36" i="1"/>
  <c r="D36" i="1"/>
  <c r="R37" i="1"/>
  <c r="BH27" i="6" l="1"/>
  <c r="BH21" i="6" s="1"/>
  <c r="BH30" i="6"/>
  <c r="BB27" i="6"/>
  <c r="BB21" i="6" s="1"/>
  <c r="BB20" i="6" s="1"/>
  <c r="BB30" i="6"/>
  <c r="AE20" i="11"/>
  <c r="AE19" i="11" s="1"/>
  <c r="BJ21" i="6"/>
  <c r="BO21" i="6"/>
  <c r="BO20" i="6" s="1"/>
  <c r="AV21" i="6"/>
  <c r="AV20" i="6" s="1"/>
  <c r="BA20" i="6"/>
  <c r="BA21" i="6"/>
  <c r="N21" i="6"/>
  <c r="N20" i="6" s="1"/>
  <c r="G33" i="6"/>
  <c r="G31" i="6"/>
  <c r="G27" i="6" s="1"/>
  <c r="AQ31" i="6"/>
  <c r="AQ27" i="6" s="1"/>
  <c r="AN31" i="6"/>
  <c r="AK20" i="6"/>
  <c r="AR31" i="6"/>
  <c r="AR27" i="6" s="1"/>
  <c r="AR20" i="6" s="1"/>
  <c r="BC31" i="6"/>
  <c r="E31" i="6"/>
  <c r="E27" i="6" s="1"/>
  <c r="E20" i="6" s="1"/>
  <c r="I31" i="6"/>
  <c r="I27" i="6" s="1"/>
  <c r="I20" i="6" s="1"/>
  <c r="AS31" i="6"/>
  <c r="AS27" i="6" s="1"/>
  <c r="AS20" i="6" s="1"/>
  <c r="BZ20" i="6"/>
  <c r="BR20" i="6"/>
  <c r="BN20" i="6"/>
  <c r="BF20" i="6"/>
  <c r="AX20" i="6"/>
  <c r="Q20" i="6"/>
  <c r="M20" i="6"/>
  <c r="T31" i="6"/>
  <c r="T27" i="6" s="1"/>
  <c r="T20" i="6"/>
  <c r="R18" i="5"/>
  <c r="Q18" i="5"/>
  <c r="U18" i="5"/>
  <c r="P18" i="5"/>
  <c r="J18" i="5"/>
  <c r="K18" i="5"/>
  <c r="T18" i="5"/>
  <c r="F18" i="5"/>
  <c r="H37" i="5"/>
  <c r="H36" i="5" s="1"/>
  <c r="H31" i="4"/>
  <c r="M31" i="4"/>
  <c r="J18" i="1"/>
  <c r="P18" i="1"/>
  <c r="K18" i="1"/>
  <c r="AQ20" i="6"/>
  <c r="H20" i="6"/>
  <c r="F31" i="6"/>
  <c r="F27" i="6" s="1"/>
  <c r="BH20" i="6"/>
  <c r="BV20" i="6"/>
  <c r="BJ20" i="6"/>
  <c r="AF20" i="6"/>
  <c r="BP20" i="6"/>
  <c r="AZ20" i="6"/>
  <c r="BQ20" i="6"/>
  <c r="S20" i="6"/>
  <c r="O20" i="6"/>
  <c r="Z20" i="6"/>
  <c r="AM20" i="6"/>
  <c r="AI20" i="6"/>
  <c r="AE20" i="6"/>
  <c r="AA20" i="6"/>
  <c r="W20" i="6"/>
  <c r="AH31" i="6"/>
  <c r="AH27" i="6" s="1"/>
  <c r="N18" i="5"/>
  <c r="AQ19" i="11"/>
  <c r="AP19" i="11"/>
  <c r="AG19" i="11"/>
  <c r="AJ19" i="11"/>
  <c r="AT31" i="6"/>
  <c r="H32" i="1"/>
  <c r="Q32" i="1" s="1"/>
  <c r="G32" i="1"/>
  <c r="S32" i="1" s="1"/>
  <c r="M29" i="1"/>
  <c r="M25" i="1" s="1"/>
  <c r="M19" i="1" s="1"/>
  <c r="E18" i="1"/>
  <c r="AK19" i="11"/>
  <c r="Y20" i="6"/>
  <c r="E18" i="5"/>
  <c r="AO31" i="6"/>
  <c r="L29" i="5"/>
  <c r="L28" i="5" s="1"/>
  <c r="L25" i="5" s="1"/>
  <c r="L19" i="5" s="1"/>
  <c r="G29" i="5"/>
  <c r="G28" i="5" s="1"/>
  <c r="G25" i="5" s="1"/>
  <c r="H31" i="5"/>
  <c r="H29" i="5" s="1"/>
  <c r="H28" i="5" s="1"/>
  <c r="H25" i="5" s="1"/>
  <c r="H19" i="5" s="1"/>
  <c r="L36" i="5"/>
  <c r="O29" i="1"/>
  <c r="O25" i="1" s="1"/>
  <c r="O19" i="1" s="1"/>
  <c r="F29" i="1"/>
  <c r="F25" i="1" s="1"/>
  <c r="L31" i="1"/>
  <c r="D18" i="5"/>
  <c r="S30" i="1"/>
  <c r="M37" i="1"/>
  <c r="BC27" i="6" l="1"/>
  <c r="BC21" i="6" s="1"/>
  <c r="BC20" i="6" s="1"/>
  <c r="BC30" i="6"/>
  <c r="AO27" i="6"/>
  <c r="AO21" i="6" s="1"/>
  <c r="AO20" i="6" s="1"/>
  <c r="AO30" i="6"/>
  <c r="AT27" i="6"/>
  <c r="AT30" i="6"/>
  <c r="AN27" i="6"/>
  <c r="AN21" i="6" s="1"/>
  <c r="AN20" i="6" s="1"/>
  <c r="AN30" i="6"/>
  <c r="AT21" i="6"/>
  <c r="AT20" i="6" s="1"/>
  <c r="F21" i="6"/>
  <c r="F20" i="6" s="1"/>
  <c r="G21" i="6"/>
  <c r="G20" i="6" s="1"/>
  <c r="G18" i="5"/>
  <c r="I37" i="5"/>
  <c r="O36" i="5"/>
  <c r="O18" i="5" s="1"/>
  <c r="F18" i="1"/>
  <c r="O18" i="1"/>
  <c r="AH20" i="6"/>
  <c r="H18" i="5"/>
  <c r="M36" i="1"/>
  <c r="G37" i="1"/>
  <c r="S37" i="1" s="1"/>
  <c r="S36" i="1" s="1"/>
  <c r="L18" i="5"/>
  <c r="M29" i="5"/>
  <c r="M28" i="5" s="1"/>
  <c r="M25" i="5" s="1"/>
  <c r="M19" i="5" s="1"/>
  <c r="I31" i="5"/>
  <c r="L29" i="1"/>
  <c r="L25" i="1" s="1"/>
  <c r="L19" i="1" s="1"/>
  <c r="H31" i="1"/>
  <c r="Q31" i="1" s="1"/>
  <c r="M18" i="5" l="1"/>
  <c r="I36" i="5"/>
  <c r="S37" i="5"/>
  <c r="S36" i="5" s="1"/>
  <c r="G36" i="1"/>
  <c r="M18" i="1"/>
  <c r="L18" i="1"/>
  <c r="N36" i="1"/>
  <c r="N19" i="1" s="1"/>
  <c r="H37" i="1"/>
  <c r="Q37" i="1" s="1"/>
  <c r="I29" i="5"/>
  <c r="I28" i="5" s="1"/>
  <c r="I25" i="5" s="1"/>
  <c r="S29" i="5"/>
  <c r="S28" i="5" s="1"/>
  <c r="S25" i="5" s="1"/>
  <c r="Q29" i="1"/>
  <c r="Q25" i="1" s="1"/>
  <c r="H29" i="1"/>
  <c r="H25" i="1" s="1"/>
  <c r="E19" i="11"/>
  <c r="D19" i="1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D19" i="10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E19" i="9"/>
  <c r="E19" i="8"/>
  <c r="E19" i="7"/>
  <c r="K30" i="4"/>
  <c r="K27" i="4" s="1"/>
  <c r="L30" i="4"/>
  <c r="L27" i="4" s="1"/>
  <c r="M30" i="4"/>
  <c r="M27" i="4" s="1"/>
  <c r="M21" i="4" s="1"/>
  <c r="N30" i="4"/>
  <c r="N27" i="4" s="1"/>
  <c r="N21" i="4" s="1"/>
  <c r="O30" i="4"/>
  <c r="O27" i="4" s="1"/>
  <c r="P30" i="4"/>
  <c r="P27" i="4" s="1"/>
  <c r="Q30" i="4"/>
  <c r="Q27" i="4" s="1"/>
  <c r="R30" i="4"/>
  <c r="R27" i="4" s="1"/>
  <c r="S30" i="4"/>
  <c r="S27" i="4" s="1"/>
  <c r="T30" i="4"/>
  <c r="T27" i="4" s="1"/>
  <c r="U30" i="4"/>
  <c r="U27" i="4" s="1"/>
  <c r="V30" i="4"/>
  <c r="V27" i="4" s="1"/>
  <c r="V21" i="4" s="1"/>
  <c r="W30" i="4"/>
  <c r="W27" i="4" s="1"/>
  <c r="D18" i="1"/>
  <c r="S19" i="5" l="1"/>
  <c r="S18" i="5" s="1"/>
  <c r="P20" i="4"/>
  <c r="S20" i="4"/>
  <c r="O20" i="4"/>
  <c r="K20" i="4"/>
  <c r="L20" i="4"/>
  <c r="V20" i="4"/>
  <c r="R20" i="4"/>
  <c r="N20" i="4"/>
  <c r="T20" i="4"/>
  <c r="W20" i="4"/>
  <c r="U20" i="4"/>
  <c r="Q20" i="4"/>
  <c r="M20" i="4"/>
  <c r="N18" i="1"/>
  <c r="I18" i="5"/>
  <c r="H36" i="1"/>
  <c r="H19" i="1" s="1"/>
  <c r="Q36" i="1"/>
  <c r="I30" i="4"/>
  <c r="I27" i="4" s="1"/>
  <c r="I21" i="4" s="1"/>
  <c r="H30" i="4"/>
  <c r="H27" i="4" s="1"/>
  <c r="D30" i="4"/>
  <c r="D27" i="4" s="1"/>
  <c r="G30" i="4"/>
  <c r="G27" i="4" s="1"/>
  <c r="E30" i="4"/>
  <c r="E27" i="4" s="1"/>
  <c r="E20" i="4" l="1"/>
  <c r="G20" i="4"/>
  <c r="D20" i="4"/>
  <c r="H20" i="4"/>
  <c r="I20" i="4"/>
  <c r="Q19" i="1"/>
  <c r="Q18" i="1" s="1"/>
  <c r="H18" i="1"/>
  <c r="F30" i="4"/>
  <c r="F27" i="4" s="1"/>
  <c r="J30" i="4"/>
  <c r="J27" i="4" s="1"/>
  <c r="I29" i="1"/>
  <c r="I25" i="1"/>
  <c r="I19" i="1" s="1"/>
  <c r="I18" i="1" s="1"/>
  <c r="R31" i="1"/>
  <c r="R29" i="1" s="1"/>
  <c r="R25" i="1" s="1"/>
  <c r="R19" i="1" s="1"/>
  <c r="R18" i="1" s="1"/>
  <c r="G31" i="1"/>
  <c r="G29" i="1"/>
  <c r="G25" i="1" s="1"/>
  <c r="G19" i="1" s="1"/>
  <c r="G18" i="1" s="1"/>
  <c r="J20" i="4" l="1"/>
  <c r="F20" i="4"/>
  <c r="S31" i="1"/>
  <c r="S29" i="1" s="1"/>
  <c r="S25" i="1" s="1"/>
  <c r="S19" i="1" s="1"/>
  <c r="S18" i="1" s="1"/>
  <c r="R31" i="6"/>
  <c r="R27" i="6" s="1"/>
  <c r="R20" i="6" s="1"/>
  <c r="K33" i="6"/>
  <c r="K31" i="6" s="1"/>
  <c r="K27" i="6" s="1"/>
  <c r="K20" i="6" s="1"/>
</calcChain>
</file>

<file path=xl/sharedStrings.xml><?xml version="1.0" encoding="utf-8"?>
<sst xmlns="http://schemas.openxmlformats.org/spreadsheetml/2006/main" count="4775" uniqueCount="299">
  <si>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</si>
  <si>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</si>
  <si>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</si>
  <si>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</si>
  <si>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года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</si>
  <si>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</si>
  <si>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</si>
  <si>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</si>
  <si>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</si>
  <si>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</si>
  <si>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</si>
  <si>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</si>
  <si>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</si>
  <si>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</si>
  <si>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</si>
  <si>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</si>
  <si>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</si>
  <si>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</si>
  <si>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</si>
  <si>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</si>
  <si>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</si>
  <si>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</si>
  <si>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</si>
  <si>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</si>
  <si>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</si>
  <si>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</si>
  <si>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</si>
  <si>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Фактический объем финансирования капитальных вложений на 01.01.2019 год,
млн. рублей
(с НДС)</t>
  </si>
  <si>
    <t>Остаток финансирования капитальных вложений на 01.01.2019 год в прогнозных ценах соответствующих лет, млн. рублей
(с НДС)</t>
  </si>
  <si>
    <t>Всего, в том числе:</t>
  </si>
  <si>
    <t>Ленинградская область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</si>
  <si>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</si>
  <si>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</si>
  <si>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</si>
  <si>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</si>
  <si>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</si>
  <si>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</si>
  <si>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</si>
  <si>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</si>
  <si>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</si>
  <si>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</si>
  <si>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</si>
  <si>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</si>
  <si>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</si>
  <si>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</si>
  <si>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</si>
  <si>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</si>
  <si>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</si>
  <si>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</si>
  <si>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</si>
  <si>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</si>
  <si>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</si>
  <si>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</si>
  <si>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</si>
  <si>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</si>
  <si>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</si>
  <si>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</si>
  <si>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</si>
  <si>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</si>
  <si>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</si>
  <si>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</si>
  <si>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</si>
  <si>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</si>
  <si>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</si>
  <si>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</si>
  <si>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</si>
  <si>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</si>
  <si>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</si>
  <si>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</si>
  <si>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</si>
  <si>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</si>
  <si>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</si>
  <si>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</si>
  <si>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</si>
  <si>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01.01.2019 год в прогнозных ценах соответствующих лет, млн. рублей
(без НДС)</t>
  </si>
  <si>
    <t>Остаток освоения капитальных вложений на 01.01.2019 год,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</si>
  <si>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</si>
  <si>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</si>
  <si>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</si>
  <si>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</si>
  <si>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</si>
  <si>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</si>
  <si>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</si>
  <si>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</si>
  <si>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</si>
  <si>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</si>
  <si>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</si>
  <si>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</si>
  <si>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</si>
  <si>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</si>
  <si>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</si>
  <si>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</si>
  <si>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</si>
  <si>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</si>
  <si>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</si>
  <si>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</si>
  <si>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</si>
  <si>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</si>
  <si>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</si>
  <si>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</si>
  <si>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</si>
  <si>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</si>
  <si>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</si>
  <si>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</si>
  <si>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</si>
  <si>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</si>
  <si>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</si>
  <si>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</si>
  <si>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</si>
  <si>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</si>
  <si>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</si>
  <si>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</si>
  <si>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</si>
  <si>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</si>
  <si>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</si>
  <si>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</si>
  <si>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</si>
  <si>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</si>
  <si>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</si>
  <si>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</si>
  <si>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</si>
  <si>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</si>
  <si>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</si>
  <si>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</si>
  <si>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</si>
  <si>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</si>
  <si>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</si>
  <si>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</si>
  <si>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</si>
  <si>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</si>
  <si>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</si>
  <si>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</si>
  <si>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</si>
  <si>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</si>
  <si>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</si>
  <si>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</si>
  <si>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</si>
  <si>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</si>
  <si>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</si>
  <si>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</si>
  <si>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</si>
  <si>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</si>
  <si>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</si>
  <si>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</si>
  <si>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</si>
  <si>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</si>
  <si>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</si>
  <si>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</si>
  <si>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</si>
  <si>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</si>
  <si>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</si>
  <si>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</si>
  <si>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</si>
  <si>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</si>
  <si>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</si>
  <si>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</si>
  <si>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</si>
  <si>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</si>
  <si>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</si>
  <si>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</si>
  <si>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</si>
  <si>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</si>
  <si>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</si>
  <si>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</si>
  <si>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</si>
  <si>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</si>
  <si>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</si>
  <si>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</si>
  <si>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</si>
  <si>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</si>
  <si>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</si>
  <si>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</si>
  <si>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</si>
  <si>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</si>
  <si>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</si>
  <si>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</si>
  <si>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</si>
  <si>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</si>
  <si>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</si>
  <si>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</si>
  <si>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</si>
  <si>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</si>
  <si>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</si>
  <si>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</si>
  <si>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</si>
  <si>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</si>
  <si>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</si>
  <si>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</si>
  <si>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</si>
  <si>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</si>
  <si>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</si>
  <si>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</si>
  <si>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</si>
  <si>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</si>
  <si>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</si>
  <si>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</si>
  <si>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</si>
  <si>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</si>
  <si>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</si>
  <si>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</si>
  <si>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</si>
  <si>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</si>
  <si>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</si>
  <si>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</si>
  <si>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</si>
  <si>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</si>
  <si>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</si>
  <si>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</si>
  <si>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</si>
  <si>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</si>
  <si>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</si>
  <si>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</si>
  <si>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</si>
  <si>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</si>
  <si>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</si>
  <si>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</si>
  <si>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</si>
  <si>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</si>
  <si>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</si>
  <si>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</si>
  <si>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</si>
  <si>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</si>
  <si>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</si>
  <si>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</si>
  <si>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</si>
  <si>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</si>
  <si>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 18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</si>
  <si>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</si>
  <si>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 xml:space="preserve">за год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</si>
  <si>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</si>
  <si>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</si>
  <si>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</si>
  <si>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</si>
  <si>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</si>
  <si>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</si>
  <si>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</si>
  <si>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</si>
  <si>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Показатель увеличения мощности силовых (авто-) трансформаторов на подстанциях, связанного с осуществлением технологического присоединения к электрическим сетям МВА</t>
  </si>
  <si>
    <t>Показатель увеличения протяженности линий электропередачи, связанного с осуществлением технологического присоединения к электрическим сетям км</t>
  </si>
  <si>
    <t>показатеь замены силовых (авто-) трансформаторов МВА</t>
  </si>
  <si>
    <t>показатель замены воздушных линий электропередачи км</t>
  </si>
  <si>
    <t>показатель замены кабельных линий электропередачи км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</si>
  <si>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</si>
  <si>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</si>
  <si>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</si>
  <si>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</si>
  <si>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</si>
  <si>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</si>
  <si>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6. …</t>
  </si>
  <si>
    <t>7. …</t>
  </si>
  <si>
    <t>8. …</t>
  </si>
  <si>
    <t>9. …</t>
  </si>
  <si>
    <t>10. …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</si>
  <si>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</si>
  <si>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</si>
  <si>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</si>
  <si>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</si>
  <si>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</si>
  <si>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</si>
  <si>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</si>
  <si>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</si>
  <si>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01.01.2019</t>
  </si>
  <si>
    <t>факт на конец отчетного периода</t>
  </si>
  <si>
    <t>факт 2018 года 
(на 01.01.2019 года )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</si>
  <si>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</si>
  <si>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</si>
  <si>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 xml:space="preserve">Общества с ограниченной ответственностью "Ленсеть" </t>
  </si>
  <si>
    <t>1.6.1.</t>
  </si>
  <si>
    <t>«Установка приборов учета, класс напряжения 6 (10) кВ, всего, в том числе:»</t>
  </si>
  <si>
    <t>1.2.3.2.1</t>
  </si>
  <si>
    <t>1.2.3.2.2</t>
  </si>
  <si>
    <t>1.2.3.2.3</t>
  </si>
  <si>
    <t>J_0004
J_0005
J_0006</t>
  </si>
  <si>
    <t>Наименование количественного показателя, соответствующего цели, шт</t>
  </si>
  <si>
    <t>Приобретение ОС в соответствии с планом, регистрация прошла 3 квартал.</t>
  </si>
  <si>
    <t>Распоряжением Комитета по топливно-энергетическому комплексу Ленинградской области №79 от 01.11.2019 г.</t>
  </si>
  <si>
    <t>1</t>
  </si>
  <si>
    <t>2020</t>
  </si>
  <si>
    <t>Финансирование капитальных вложений 2020 года, млн. рублей (с НДС)</t>
  </si>
  <si>
    <t>«Покупка установка ПКУ объект: Фауна»</t>
  </si>
  <si>
    <t>K_0007</t>
  </si>
  <si>
    <t>«Покупка установка ПКУ объект: Заозерное»</t>
  </si>
  <si>
    <t>K_0008</t>
  </si>
  <si>
    <t>«Покупка установка ПКУ объект: Дивное-2»</t>
  </si>
  <si>
    <t>K_0009</t>
  </si>
  <si>
    <t>Приобретение транспорта Бригадный автомобиль УАЗ-390995-520</t>
  </si>
  <si>
    <t>K_0017</t>
  </si>
  <si>
    <t>K_0007
K_0008
K_0009</t>
  </si>
  <si>
    <t>K_0007
K_0008
K_0009
K_0017</t>
  </si>
  <si>
    <t xml:space="preserve">Всего 2020 год </t>
  </si>
  <si>
    <t>Утвержденный план</t>
  </si>
  <si>
    <t>Освоение капитальных вложений 2020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</si>
  <si>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 году</t>
  </si>
  <si>
    <t>деятельности (мощностей) в эксплуатацию в 2020 году</t>
  </si>
  <si>
    <t>Вывод объектов инвестиционной деятельности (мощностей) из эксплуатации в 2020 году</t>
  </si>
  <si>
    <t>Утв. план</t>
  </si>
  <si>
    <t>0</t>
  </si>
  <si>
    <t>полугодие</t>
  </si>
  <si>
    <t>активов к бухгалтерскому учету 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</si>
</sst>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207">
    <xf numFmtId="0" fontId="0" fillId="0" borderId="0" xfId="0"/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/>
    </xf>
    <xf numFmtId="164" fontId="1" fillId="3" borderId="9" xfId="1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2" fontId="1" fillId="3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2" fontId="1" fillId="2" borderId="9" xfId="1" applyNumberFormat="1" applyFont="1" applyFill="1" applyBorder="1" applyAlignment="1">
      <alignment horizontal="center" vertical="center" wrapText="1"/>
    </xf>
    <xf numFmtId="10" fontId="1" fillId="2" borderId="4" xfId="4" applyNumberFormat="1" applyFont="1" applyFill="1" applyBorder="1" applyAlignment="1">
      <alignment horizontal="center" vertical="center" wrapText="1"/>
    </xf>
    <xf numFmtId="10" fontId="1" fillId="2" borderId="5" xfId="4" applyNumberFormat="1" applyFont="1" applyFill="1" applyBorder="1" applyAlignment="1">
      <alignment horizontal="center" vertical="center" wrapText="1"/>
    </xf>
    <xf numFmtId="10" fontId="1" fillId="2" borderId="3" xfId="4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" fontId="1" fillId="3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111" xfId="6"/>
    <cellStyle name="Обычный 17" xfId="3"/>
    <cellStyle name="Обычный 3 2" xfId="5"/>
    <cellStyle name="Обычный 5 10" xfId="7"/>
    <cellStyle name="Обычный 7" xfId="1"/>
    <cellStyle name="Обычный 7 13" xfId="2"/>
    <cellStyle name="Процентный 3" xfId="4"/>
  </cellStyles>
  <dxfs count="90"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75" zoomScaleNormal="75" workbookViewId="0">
      <selection activeCell="L37" sqref="L37"/>
    </sheetView>
  </sheetViews>
  <sheetFormatPr defaultColWidth="9.140625" defaultRowHeight="15.75" x14ac:dyDescent="0.25"/>
  <cols>
    <col min="1" max="1" width="9.42578125" style="2" customWidth="1"/>
    <col min="2" max="2" width="58.85546875" style="2" customWidth="1"/>
    <col min="3" max="3" width="15.28515625" style="2" customWidth="1"/>
    <col min="4" max="4" width="16.28515625" style="2" customWidth="1"/>
    <col min="5" max="5" width="13.7109375" style="2" customWidth="1"/>
    <col min="6" max="6" width="18.28515625" style="2" customWidth="1"/>
    <col min="7" max="8" width="7.28515625" style="2" customWidth="1"/>
    <col min="9" max="9" width="11.42578125" style="2" customWidth="1"/>
    <col min="10" max="16" width="7.28515625" style="2" customWidth="1"/>
    <col min="17" max="17" width="24" style="2" customWidth="1"/>
    <col min="18" max="18" width="11.28515625" style="2" customWidth="1"/>
    <col min="19" max="19" width="10.28515625" style="2" customWidth="1"/>
    <col min="20" max="20" width="21.85546875" style="2" customWidth="1"/>
    <col min="21" max="21" width="9.140625" style="2"/>
    <col min="22" max="22" width="17.7109375" style="2" customWidth="1"/>
    <col min="23" max="23" width="9.140625" style="4"/>
    <col min="24" max="256" width="9.140625" style="2"/>
    <col min="257" max="257" width="8.140625" style="2" customWidth="1"/>
    <col min="258" max="258" width="25.7109375" style="2" customWidth="1"/>
    <col min="259" max="259" width="13.7109375" style="2" customWidth="1"/>
    <col min="260" max="260" width="13.85546875" style="2" customWidth="1"/>
    <col min="261" max="261" width="13" style="2" customWidth="1"/>
    <col min="262" max="262" width="13.7109375" style="2" customWidth="1"/>
    <col min="263" max="272" width="7.28515625" style="2" customWidth="1"/>
    <col min="273" max="273" width="13.7109375" style="2" customWidth="1"/>
    <col min="274" max="274" width="9.5703125" style="2" customWidth="1"/>
    <col min="275" max="275" width="5.7109375" style="2" customWidth="1"/>
    <col min="276" max="276" width="10.28515625" style="2" customWidth="1"/>
    <col min="277" max="512" width="9.140625" style="2"/>
    <col min="513" max="513" width="8.140625" style="2" customWidth="1"/>
    <col min="514" max="514" width="25.7109375" style="2" customWidth="1"/>
    <col min="515" max="515" width="13.7109375" style="2" customWidth="1"/>
    <col min="516" max="516" width="13.85546875" style="2" customWidth="1"/>
    <col min="517" max="517" width="13" style="2" customWidth="1"/>
    <col min="518" max="518" width="13.7109375" style="2" customWidth="1"/>
    <col min="519" max="528" width="7.28515625" style="2" customWidth="1"/>
    <col min="529" max="529" width="13.7109375" style="2" customWidth="1"/>
    <col min="530" max="530" width="9.5703125" style="2" customWidth="1"/>
    <col min="531" max="531" width="5.7109375" style="2" customWidth="1"/>
    <col min="532" max="532" width="10.28515625" style="2" customWidth="1"/>
    <col min="533" max="768" width="9.140625" style="2"/>
    <col min="769" max="769" width="8.140625" style="2" customWidth="1"/>
    <col min="770" max="770" width="25.7109375" style="2" customWidth="1"/>
    <col min="771" max="771" width="13.7109375" style="2" customWidth="1"/>
    <col min="772" max="772" width="13.85546875" style="2" customWidth="1"/>
    <col min="773" max="773" width="13" style="2" customWidth="1"/>
    <col min="774" max="774" width="13.7109375" style="2" customWidth="1"/>
    <col min="775" max="784" width="7.28515625" style="2" customWidth="1"/>
    <col min="785" max="785" width="13.7109375" style="2" customWidth="1"/>
    <col min="786" max="786" width="9.5703125" style="2" customWidth="1"/>
    <col min="787" max="787" width="5.7109375" style="2" customWidth="1"/>
    <col min="788" max="788" width="10.28515625" style="2" customWidth="1"/>
    <col min="789" max="1024" width="9.140625" style="2"/>
    <col min="1025" max="1025" width="8.140625" style="2" customWidth="1"/>
    <col min="1026" max="1026" width="25.7109375" style="2" customWidth="1"/>
    <col min="1027" max="1027" width="13.7109375" style="2" customWidth="1"/>
    <col min="1028" max="1028" width="13.85546875" style="2" customWidth="1"/>
    <col min="1029" max="1029" width="13" style="2" customWidth="1"/>
    <col min="1030" max="1030" width="13.7109375" style="2" customWidth="1"/>
    <col min="1031" max="1040" width="7.28515625" style="2" customWidth="1"/>
    <col min="1041" max="1041" width="13.7109375" style="2" customWidth="1"/>
    <col min="1042" max="1042" width="9.5703125" style="2" customWidth="1"/>
    <col min="1043" max="1043" width="5.7109375" style="2" customWidth="1"/>
    <col min="1044" max="1044" width="10.28515625" style="2" customWidth="1"/>
    <col min="1045" max="1280" width="9.140625" style="2"/>
    <col min="1281" max="1281" width="8.140625" style="2" customWidth="1"/>
    <col min="1282" max="1282" width="25.7109375" style="2" customWidth="1"/>
    <col min="1283" max="1283" width="13.7109375" style="2" customWidth="1"/>
    <col min="1284" max="1284" width="13.85546875" style="2" customWidth="1"/>
    <col min="1285" max="1285" width="13" style="2" customWidth="1"/>
    <col min="1286" max="1286" width="13.7109375" style="2" customWidth="1"/>
    <col min="1287" max="1296" width="7.28515625" style="2" customWidth="1"/>
    <col min="1297" max="1297" width="13.7109375" style="2" customWidth="1"/>
    <col min="1298" max="1298" width="9.5703125" style="2" customWidth="1"/>
    <col min="1299" max="1299" width="5.7109375" style="2" customWidth="1"/>
    <col min="1300" max="1300" width="10.28515625" style="2" customWidth="1"/>
    <col min="1301" max="1536" width="9.140625" style="2"/>
    <col min="1537" max="1537" width="8.140625" style="2" customWidth="1"/>
    <col min="1538" max="1538" width="25.7109375" style="2" customWidth="1"/>
    <col min="1539" max="1539" width="13.7109375" style="2" customWidth="1"/>
    <col min="1540" max="1540" width="13.85546875" style="2" customWidth="1"/>
    <col min="1541" max="1541" width="13" style="2" customWidth="1"/>
    <col min="1542" max="1542" width="13.7109375" style="2" customWidth="1"/>
    <col min="1543" max="1552" width="7.28515625" style="2" customWidth="1"/>
    <col min="1553" max="1553" width="13.7109375" style="2" customWidth="1"/>
    <col min="1554" max="1554" width="9.5703125" style="2" customWidth="1"/>
    <col min="1555" max="1555" width="5.7109375" style="2" customWidth="1"/>
    <col min="1556" max="1556" width="10.28515625" style="2" customWidth="1"/>
    <col min="1557" max="1792" width="9.140625" style="2"/>
    <col min="1793" max="1793" width="8.140625" style="2" customWidth="1"/>
    <col min="1794" max="1794" width="25.7109375" style="2" customWidth="1"/>
    <col min="1795" max="1795" width="13.7109375" style="2" customWidth="1"/>
    <col min="1796" max="1796" width="13.85546875" style="2" customWidth="1"/>
    <col min="1797" max="1797" width="13" style="2" customWidth="1"/>
    <col min="1798" max="1798" width="13.7109375" style="2" customWidth="1"/>
    <col min="1799" max="1808" width="7.28515625" style="2" customWidth="1"/>
    <col min="1809" max="1809" width="13.7109375" style="2" customWidth="1"/>
    <col min="1810" max="1810" width="9.5703125" style="2" customWidth="1"/>
    <col min="1811" max="1811" width="5.7109375" style="2" customWidth="1"/>
    <col min="1812" max="1812" width="10.28515625" style="2" customWidth="1"/>
    <col min="1813" max="2048" width="9.140625" style="2"/>
    <col min="2049" max="2049" width="8.140625" style="2" customWidth="1"/>
    <col min="2050" max="2050" width="25.7109375" style="2" customWidth="1"/>
    <col min="2051" max="2051" width="13.7109375" style="2" customWidth="1"/>
    <col min="2052" max="2052" width="13.85546875" style="2" customWidth="1"/>
    <col min="2053" max="2053" width="13" style="2" customWidth="1"/>
    <col min="2054" max="2054" width="13.7109375" style="2" customWidth="1"/>
    <col min="2055" max="2064" width="7.28515625" style="2" customWidth="1"/>
    <col min="2065" max="2065" width="13.7109375" style="2" customWidth="1"/>
    <col min="2066" max="2066" width="9.5703125" style="2" customWidth="1"/>
    <col min="2067" max="2067" width="5.7109375" style="2" customWidth="1"/>
    <col min="2068" max="2068" width="10.28515625" style="2" customWidth="1"/>
    <col min="2069" max="2304" width="9.140625" style="2"/>
    <col min="2305" max="2305" width="8.140625" style="2" customWidth="1"/>
    <col min="2306" max="2306" width="25.7109375" style="2" customWidth="1"/>
    <col min="2307" max="2307" width="13.7109375" style="2" customWidth="1"/>
    <col min="2308" max="2308" width="13.85546875" style="2" customWidth="1"/>
    <col min="2309" max="2309" width="13" style="2" customWidth="1"/>
    <col min="2310" max="2310" width="13.7109375" style="2" customWidth="1"/>
    <col min="2311" max="2320" width="7.28515625" style="2" customWidth="1"/>
    <col min="2321" max="2321" width="13.7109375" style="2" customWidth="1"/>
    <col min="2322" max="2322" width="9.5703125" style="2" customWidth="1"/>
    <col min="2323" max="2323" width="5.7109375" style="2" customWidth="1"/>
    <col min="2324" max="2324" width="10.28515625" style="2" customWidth="1"/>
    <col min="2325" max="2560" width="9.140625" style="2"/>
    <col min="2561" max="2561" width="8.140625" style="2" customWidth="1"/>
    <col min="2562" max="2562" width="25.7109375" style="2" customWidth="1"/>
    <col min="2563" max="2563" width="13.7109375" style="2" customWidth="1"/>
    <col min="2564" max="2564" width="13.85546875" style="2" customWidth="1"/>
    <col min="2565" max="2565" width="13" style="2" customWidth="1"/>
    <col min="2566" max="2566" width="13.7109375" style="2" customWidth="1"/>
    <col min="2567" max="2576" width="7.28515625" style="2" customWidth="1"/>
    <col min="2577" max="2577" width="13.7109375" style="2" customWidth="1"/>
    <col min="2578" max="2578" width="9.5703125" style="2" customWidth="1"/>
    <col min="2579" max="2579" width="5.7109375" style="2" customWidth="1"/>
    <col min="2580" max="2580" width="10.28515625" style="2" customWidth="1"/>
    <col min="2581" max="2816" width="9.140625" style="2"/>
    <col min="2817" max="2817" width="8.140625" style="2" customWidth="1"/>
    <col min="2818" max="2818" width="25.7109375" style="2" customWidth="1"/>
    <col min="2819" max="2819" width="13.7109375" style="2" customWidth="1"/>
    <col min="2820" max="2820" width="13.85546875" style="2" customWidth="1"/>
    <col min="2821" max="2821" width="13" style="2" customWidth="1"/>
    <col min="2822" max="2822" width="13.7109375" style="2" customWidth="1"/>
    <col min="2823" max="2832" width="7.28515625" style="2" customWidth="1"/>
    <col min="2833" max="2833" width="13.7109375" style="2" customWidth="1"/>
    <col min="2834" max="2834" width="9.5703125" style="2" customWidth="1"/>
    <col min="2835" max="2835" width="5.7109375" style="2" customWidth="1"/>
    <col min="2836" max="2836" width="10.28515625" style="2" customWidth="1"/>
    <col min="2837" max="3072" width="9.140625" style="2"/>
    <col min="3073" max="3073" width="8.140625" style="2" customWidth="1"/>
    <col min="3074" max="3074" width="25.7109375" style="2" customWidth="1"/>
    <col min="3075" max="3075" width="13.7109375" style="2" customWidth="1"/>
    <col min="3076" max="3076" width="13.85546875" style="2" customWidth="1"/>
    <col min="3077" max="3077" width="13" style="2" customWidth="1"/>
    <col min="3078" max="3078" width="13.7109375" style="2" customWidth="1"/>
    <col min="3079" max="3088" width="7.28515625" style="2" customWidth="1"/>
    <col min="3089" max="3089" width="13.7109375" style="2" customWidth="1"/>
    <col min="3090" max="3090" width="9.5703125" style="2" customWidth="1"/>
    <col min="3091" max="3091" width="5.7109375" style="2" customWidth="1"/>
    <col min="3092" max="3092" width="10.28515625" style="2" customWidth="1"/>
    <col min="3093" max="3328" width="9.140625" style="2"/>
    <col min="3329" max="3329" width="8.140625" style="2" customWidth="1"/>
    <col min="3330" max="3330" width="25.7109375" style="2" customWidth="1"/>
    <col min="3331" max="3331" width="13.7109375" style="2" customWidth="1"/>
    <col min="3332" max="3332" width="13.85546875" style="2" customWidth="1"/>
    <col min="3333" max="3333" width="13" style="2" customWidth="1"/>
    <col min="3334" max="3334" width="13.7109375" style="2" customWidth="1"/>
    <col min="3335" max="3344" width="7.28515625" style="2" customWidth="1"/>
    <col min="3345" max="3345" width="13.7109375" style="2" customWidth="1"/>
    <col min="3346" max="3346" width="9.5703125" style="2" customWidth="1"/>
    <col min="3347" max="3347" width="5.7109375" style="2" customWidth="1"/>
    <col min="3348" max="3348" width="10.28515625" style="2" customWidth="1"/>
    <col min="3349" max="3584" width="9.140625" style="2"/>
    <col min="3585" max="3585" width="8.140625" style="2" customWidth="1"/>
    <col min="3586" max="3586" width="25.7109375" style="2" customWidth="1"/>
    <col min="3587" max="3587" width="13.7109375" style="2" customWidth="1"/>
    <col min="3588" max="3588" width="13.85546875" style="2" customWidth="1"/>
    <col min="3589" max="3589" width="13" style="2" customWidth="1"/>
    <col min="3590" max="3590" width="13.7109375" style="2" customWidth="1"/>
    <col min="3591" max="3600" width="7.28515625" style="2" customWidth="1"/>
    <col min="3601" max="3601" width="13.7109375" style="2" customWidth="1"/>
    <col min="3602" max="3602" width="9.5703125" style="2" customWidth="1"/>
    <col min="3603" max="3603" width="5.7109375" style="2" customWidth="1"/>
    <col min="3604" max="3604" width="10.28515625" style="2" customWidth="1"/>
    <col min="3605" max="3840" width="9.140625" style="2"/>
    <col min="3841" max="3841" width="8.140625" style="2" customWidth="1"/>
    <col min="3842" max="3842" width="25.7109375" style="2" customWidth="1"/>
    <col min="3843" max="3843" width="13.7109375" style="2" customWidth="1"/>
    <col min="3844" max="3844" width="13.85546875" style="2" customWidth="1"/>
    <col min="3845" max="3845" width="13" style="2" customWidth="1"/>
    <col min="3846" max="3846" width="13.7109375" style="2" customWidth="1"/>
    <col min="3847" max="3856" width="7.28515625" style="2" customWidth="1"/>
    <col min="3857" max="3857" width="13.7109375" style="2" customWidth="1"/>
    <col min="3858" max="3858" width="9.5703125" style="2" customWidth="1"/>
    <col min="3859" max="3859" width="5.7109375" style="2" customWidth="1"/>
    <col min="3860" max="3860" width="10.28515625" style="2" customWidth="1"/>
    <col min="3861" max="4096" width="9.140625" style="2"/>
    <col min="4097" max="4097" width="8.140625" style="2" customWidth="1"/>
    <col min="4098" max="4098" width="25.7109375" style="2" customWidth="1"/>
    <col min="4099" max="4099" width="13.7109375" style="2" customWidth="1"/>
    <col min="4100" max="4100" width="13.85546875" style="2" customWidth="1"/>
    <col min="4101" max="4101" width="13" style="2" customWidth="1"/>
    <col min="4102" max="4102" width="13.7109375" style="2" customWidth="1"/>
    <col min="4103" max="4112" width="7.28515625" style="2" customWidth="1"/>
    <col min="4113" max="4113" width="13.7109375" style="2" customWidth="1"/>
    <col min="4114" max="4114" width="9.5703125" style="2" customWidth="1"/>
    <col min="4115" max="4115" width="5.7109375" style="2" customWidth="1"/>
    <col min="4116" max="4116" width="10.28515625" style="2" customWidth="1"/>
    <col min="4117" max="4352" width="9.140625" style="2"/>
    <col min="4353" max="4353" width="8.140625" style="2" customWidth="1"/>
    <col min="4354" max="4354" width="25.7109375" style="2" customWidth="1"/>
    <col min="4355" max="4355" width="13.7109375" style="2" customWidth="1"/>
    <col min="4356" max="4356" width="13.85546875" style="2" customWidth="1"/>
    <col min="4357" max="4357" width="13" style="2" customWidth="1"/>
    <col min="4358" max="4358" width="13.7109375" style="2" customWidth="1"/>
    <col min="4359" max="4368" width="7.28515625" style="2" customWidth="1"/>
    <col min="4369" max="4369" width="13.7109375" style="2" customWidth="1"/>
    <col min="4370" max="4370" width="9.5703125" style="2" customWidth="1"/>
    <col min="4371" max="4371" width="5.7109375" style="2" customWidth="1"/>
    <col min="4372" max="4372" width="10.28515625" style="2" customWidth="1"/>
    <col min="4373" max="4608" width="9.140625" style="2"/>
    <col min="4609" max="4609" width="8.140625" style="2" customWidth="1"/>
    <col min="4610" max="4610" width="25.7109375" style="2" customWidth="1"/>
    <col min="4611" max="4611" width="13.7109375" style="2" customWidth="1"/>
    <col min="4612" max="4612" width="13.85546875" style="2" customWidth="1"/>
    <col min="4613" max="4613" width="13" style="2" customWidth="1"/>
    <col min="4614" max="4614" width="13.7109375" style="2" customWidth="1"/>
    <col min="4615" max="4624" width="7.28515625" style="2" customWidth="1"/>
    <col min="4625" max="4625" width="13.7109375" style="2" customWidth="1"/>
    <col min="4626" max="4626" width="9.5703125" style="2" customWidth="1"/>
    <col min="4627" max="4627" width="5.7109375" style="2" customWidth="1"/>
    <col min="4628" max="4628" width="10.28515625" style="2" customWidth="1"/>
    <col min="4629" max="4864" width="9.140625" style="2"/>
    <col min="4865" max="4865" width="8.140625" style="2" customWidth="1"/>
    <col min="4866" max="4866" width="25.7109375" style="2" customWidth="1"/>
    <col min="4867" max="4867" width="13.7109375" style="2" customWidth="1"/>
    <col min="4868" max="4868" width="13.85546875" style="2" customWidth="1"/>
    <col min="4869" max="4869" width="13" style="2" customWidth="1"/>
    <col min="4870" max="4870" width="13.7109375" style="2" customWidth="1"/>
    <col min="4871" max="4880" width="7.28515625" style="2" customWidth="1"/>
    <col min="4881" max="4881" width="13.7109375" style="2" customWidth="1"/>
    <col min="4882" max="4882" width="9.5703125" style="2" customWidth="1"/>
    <col min="4883" max="4883" width="5.7109375" style="2" customWidth="1"/>
    <col min="4884" max="4884" width="10.28515625" style="2" customWidth="1"/>
    <col min="4885" max="5120" width="9.140625" style="2"/>
    <col min="5121" max="5121" width="8.140625" style="2" customWidth="1"/>
    <col min="5122" max="5122" width="25.7109375" style="2" customWidth="1"/>
    <col min="5123" max="5123" width="13.7109375" style="2" customWidth="1"/>
    <col min="5124" max="5124" width="13.85546875" style="2" customWidth="1"/>
    <col min="5125" max="5125" width="13" style="2" customWidth="1"/>
    <col min="5126" max="5126" width="13.7109375" style="2" customWidth="1"/>
    <col min="5127" max="5136" width="7.28515625" style="2" customWidth="1"/>
    <col min="5137" max="5137" width="13.7109375" style="2" customWidth="1"/>
    <col min="5138" max="5138" width="9.5703125" style="2" customWidth="1"/>
    <col min="5139" max="5139" width="5.7109375" style="2" customWidth="1"/>
    <col min="5140" max="5140" width="10.28515625" style="2" customWidth="1"/>
    <col min="5141" max="5376" width="9.140625" style="2"/>
    <col min="5377" max="5377" width="8.140625" style="2" customWidth="1"/>
    <col min="5378" max="5378" width="25.7109375" style="2" customWidth="1"/>
    <col min="5379" max="5379" width="13.7109375" style="2" customWidth="1"/>
    <col min="5380" max="5380" width="13.85546875" style="2" customWidth="1"/>
    <col min="5381" max="5381" width="13" style="2" customWidth="1"/>
    <col min="5382" max="5382" width="13.7109375" style="2" customWidth="1"/>
    <col min="5383" max="5392" width="7.28515625" style="2" customWidth="1"/>
    <col min="5393" max="5393" width="13.7109375" style="2" customWidth="1"/>
    <col min="5394" max="5394" width="9.5703125" style="2" customWidth="1"/>
    <col min="5395" max="5395" width="5.7109375" style="2" customWidth="1"/>
    <col min="5396" max="5396" width="10.28515625" style="2" customWidth="1"/>
    <col min="5397" max="5632" width="9.140625" style="2"/>
    <col min="5633" max="5633" width="8.140625" style="2" customWidth="1"/>
    <col min="5634" max="5634" width="25.7109375" style="2" customWidth="1"/>
    <col min="5635" max="5635" width="13.7109375" style="2" customWidth="1"/>
    <col min="5636" max="5636" width="13.85546875" style="2" customWidth="1"/>
    <col min="5637" max="5637" width="13" style="2" customWidth="1"/>
    <col min="5638" max="5638" width="13.7109375" style="2" customWidth="1"/>
    <col min="5639" max="5648" width="7.28515625" style="2" customWidth="1"/>
    <col min="5649" max="5649" width="13.7109375" style="2" customWidth="1"/>
    <col min="5650" max="5650" width="9.5703125" style="2" customWidth="1"/>
    <col min="5651" max="5651" width="5.7109375" style="2" customWidth="1"/>
    <col min="5652" max="5652" width="10.28515625" style="2" customWidth="1"/>
    <col min="5653" max="5888" width="9.140625" style="2"/>
    <col min="5889" max="5889" width="8.140625" style="2" customWidth="1"/>
    <col min="5890" max="5890" width="25.7109375" style="2" customWidth="1"/>
    <col min="5891" max="5891" width="13.7109375" style="2" customWidth="1"/>
    <col min="5892" max="5892" width="13.85546875" style="2" customWidth="1"/>
    <col min="5893" max="5893" width="13" style="2" customWidth="1"/>
    <col min="5894" max="5894" width="13.7109375" style="2" customWidth="1"/>
    <col min="5895" max="5904" width="7.28515625" style="2" customWidth="1"/>
    <col min="5905" max="5905" width="13.7109375" style="2" customWidth="1"/>
    <col min="5906" max="5906" width="9.5703125" style="2" customWidth="1"/>
    <col min="5907" max="5907" width="5.7109375" style="2" customWidth="1"/>
    <col min="5908" max="5908" width="10.28515625" style="2" customWidth="1"/>
    <col min="5909" max="6144" width="9.140625" style="2"/>
    <col min="6145" max="6145" width="8.140625" style="2" customWidth="1"/>
    <col min="6146" max="6146" width="25.7109375" style="2" customWidth="1"/>
    <col min="6147" max="6147" width="13.7109375" style="2" customWidth="1"/>
    <col min="6148" max="6148" width="13.85546875" style="2" customWidth="1"/>
    <col min="6149" max="6149" width="13" style="2" customWidth="1"/>
    <col min="6150" max="6150" width="13.7109375" style="2" customWidth="1"/>
    <col min="6151" max="6160" width="7.28515625" style="2" customWidth="1"/>
    <col min="6161" max="6161" width="13.7109375" style="2" customWidth="1"/>
    <col min="6162" max="6162" width="9.5703125" style="2" customWidth="1"/>
    <col min="6163" max="6163" width="5.7109375" style="2" customWidth="1"/>
    <col min="6164" max="6164" width="10.28515625" style="2" customWidth="1"/>
    <col min="6165" max="6400" width="9.140625" style="2"/>
    <col min="6401" max="6401" width="8.140625" style="2" customWidth="1"/>
    <col min="6402" max="6402" width="25.7109375" style="2" customWidth="1"/>
    <col min="6403" max="6403" width="13.7109375" style="2" customWidth="1"/>
    <col min="6404" max="6404" width="13.85546875" style="2" customWidth="1"/>
    <col min="6405" max="6405" width="13" style="2" customWidth="1"/>
    <col min="6406" max="6406" width="13.7109375" style="2" customWidth="1"/>
    <col min="6407" max="6416" width="7.28515625" style="2" customWidth="1"/>
    <col min="6417" max="6417" width="13.7109375" style="2" customWidth="1"/>
    <col min="6418" max="6418" width="9.5703125" style="2" customWidth="1"/>
    <col min="6419" max="6419" width="5.7109375" style="2" customWidth="1"/>
    <col min="6420" max="6420" width="10.28515625" style="2" customWidth="1"/>
    <col min="6421" max="6656" width="9.140625" style="2"/>
    <col min="6657" max="6657" width="8.140625" style="2" customWidth="1"/>
    <col min="6658" max="6658" width="25.7109375" style="2" customWidth="1"/>
    <col min="6659" max="6659" width="13.7109375" style="2" customWidth="1"/>
    <col min="6660" max="6660" width="13.85546875" style="2" customWidth="1"/>
    <col min="6661" max="6661" width="13" style="2" customWidth="1"/>
    <col min="6662" max="6662" width="13.7109375" style="2" customWidth="1"/>
    <col min="6663" max="6672" width="7.28515625" style="2" customWidth="1"/>
    <col min="6673" max="6673" width="13.7109375" style="2" customWidth="1"/>
    <col min="6674" max="6674" width="9.5703125" style="2" customWidth="1"/>
    <col min="6675" max="6675" width="5.7109375" style="2" customWidth="1"/>
    <col min="6676" max="6676" width="10.28515625" style="2" customWidth="1"/>
    <col min="6677" max="6912" width="9.140625" style="2"/>
    <col min="6913" max="6913" width="8.140625" style="2" customWidth="1"/>
    <col min="6914" max="6914" width="25.7109375" style="2" customWidth="1"/>
    <col min="6915" max="6915" width="13.7109375" style="2" customWidth="1"/>
    <col min="6916" max="6916" width="13.85546875" style="2" customWidth="1"/>
    <col min="6917" max="6917" width="13" style="2" customWidth="1"/>
    <col min="6918" max="6918" width="13.7109375" style="2" customWidth="1"/>
    <col min="6919" max="6928" width="7.28515625" style="2" customWidth="1"/>
    <col min="6929" max="6929" width="13.7109375" style="2" customWidth="1"/>
    <col min="6930" max="6930" width="9.5703125" style="2" customWidth="1"/>
    <col min="6931" max="6931" width="5.7109375" style="2" customWidth="1"/>
    <col min="6932" max="6932" width="10.28515625" style="2" customWidth="1"/>
    <col min="6933" max="7168" width="9.140625" style="2"/>
    <col min="7169" max="7169" width="8.140625" style="2" customWidth="1"/>
    <col min="7170" max="7170" width="25.7109375" style="2" customWidth="1"/>
    <col min="7171" max="7171" width="13.7109375" style="2" customWidth="1"/>
    <col min="7172" max="7172" width="13.85546875" style="2" customWidth="1"/>
    <col min="7173" max="7173" width="13" style="2" customWidth="1"/>
    <col min="7174" max="7174" width="13.7109375" style="2" customWidth="1"/>
    <col min="7175" max="7184" width="7.28515625" style="2" customWidth="1"/>
    <col min="7185" max="7185" width="13.7109375" style="2" customWidth="1"/>
    <col min="7186" max="7186" width="9.5703125" style="2" customWidth="1"/>
    <col min="7187" max="7187" width="5.7109375" style="2" customWidth="1"/>
    <col min="7188" max="7188" width="10.28515625" style="2" customWidth="1"/>
    <col min="7189" max="7424" width="9.140625" style="2"/>
    <col min="7425" max="7425" width="8.140625" style="2" customWidth="1"/>
    <col min="7426" max="7426" width="25.7109375" style="2" customWidth="1"/>
    <col min="7427" max="7427" width="13.7109375" style="2" customWidth="1"/>
    <col min="7428" max="7428" width="13.85546875" style="2" customWidth="1"/>
    <col min="7429" max="7429" width="13" style="2" customWidth="1"/>
    <col min="7430" max="7430" width="13.7109375" style="2" customWidth="1"/>
    <col min="7431" max="7440" width="7.28515625" style="2" customWidth="1"/>
    <col min="7441" max="7441" width="13.7109375" style="2" customWidth="1"/>
    <col min="7442" max="7442" width="9.5703125" style="2" customWidth="1"/>
    <col min="7443" max="7443" width="5.7109375" style="2" customWidth="1"/>
    <col min="7444" max="7444" width="10.28515625" style="2" customWidth="1"/>
    <col min="7445" max="7680" width="9.140625" style="2"/>
    <col min="7681" max="7681" width="8.140625" style="2" customWidth="1"/>
    <col min="7682" max="7682" width="25.7109375" style="2" customWidth="1"/>
    <col min="7683" max="7683" width="13.7109375" style="2" customWidth="1"/>
    <col min="7684" max="7684" width="13.85546875" style="2" customWidth="1"/>
    <col min="7685" max="7685" width="13" style="2" customWidth="1"/>
    <col min="7686" max="7686" width="13.7109375" style="2" customWidth="1"/>
    <col min="7687" max="7696" width="7.28515625" style="2" customWidth="1"/>
    <col min="7697" max="7697" width="13.7109375" style="2" customWidth="1"/>
    <col min="7698" max="7698" width="9.5703125" style="2" customWidth="1"/>
    <col min="7699" max="7699" width="5.7109375" style="2" customWidth="1"/>
    <col min="7700" max="7700" width="10.28515625" style="2" customWidth="1"/>
    <col min="7701" max="7936" width="9.140625" style="2"/>
    <col min="7937" max="7937" width="8.140625" style="2" customWidth="1"/>
    <col min="7938" max="7938" width="25.7109375" style="2" customWidth="1"/>
    <col min="7939" max="7939" width="13.7109375" style="2" customWidth="1"/>
    <col min="7940" max="7940" width="13.85546875" style="2" customWidth="1"/>
    <col min="7941" max="7941" width="13" style="2" customWidth="1"/>
    <col min="7942" max="7942" width="13.7109375" style="2" customWidth="1"/>
    <col min="7943" max="7952" width="7.28515625" style="2" customWidth="1"/>
    <col min="7953" max="7953" width="13.7109375" style="2" customWidth="1"/>
    <col min="7954" max="7954" width="9.5703125" style="2" customWidth="1"/>
    <col min="7955" max="7955" width="5.7109375" style="2" customWidth="1"/>
    <col min="7956" max="7956" width="10.28515625" style="2" customWidth="1"/>
    <col min="7957" max="8192" width="9.140625" style="2"/>
    <col min="8193" max="8193" width="8.140625" style="2" customWidth="1"/>
    <col min="8194" max="8194" width="25.7109375" style="2" customWidth="1"/>
    <col min="8195" max="8195" width="13.7109375" style="2" customWidth="1"/>
    <col min="8196" max="8196" width="13.85546875" style="2" customWidth="1"/>
    <col min="8197" max="8197" width="13" style="2" customWidth="1"/>
    <col min="8198" max="8198" width="13.7109375" style="2" customWidth="1"/>
    <col min="8199" max="8208" width="7.28515625" style="2" customWidth="1"/>
    <col min="8209" max="8209" width="13.7109375" style="2" customWidth="1"/>
    <col min="8210" max="8210" width="9.5703125" style="2" customWidth="1"/>
    <col min="8211" max="8211" width="5.7109375" style="2" customWidth="1"/>
    <col min="8212" max="8212" width="10.28515625" style="2" customWidth="1"/>
    <col min="8213" max="8448" width="9.140625" style="2"/>
    <col min="8449" max="8449" width="8.140625" style="2" customWidth="1"/>
    <col min="8450" max="8450" width="25.7109375" style="2" customWidth="1"/>
    <col min="8451" max="8451" width="13.7109375" style="2" customWidth="1"/>
    <col min="8452" max="8452" width="13.85546875" style="2" customWidth="1"/>
    <col min="8453" max="8453" width="13" style="2" customWidth="1"/>
    <col min="8454" max="8454" width="13.7109375" style="2" customWidth="1"/>
    <col min="8455" max="8464" width="7.28515625" style="2" customWidth="1"/>
    <col min="8465" max="8465" width="13.7109375" style="2" customWidth="1"/>
    <col min="8466" max="8466" width="9.5703125" style="2" customWidth="1"/>
    <col min="8467" max="8467" width="5.7109375" style="2" customWidth="1"/>
    <col min="8468" max="8468" width="10.28515625" style="2" customWidth="1"/>
    <col min="8469" max="8704" width="9.140625" style="2"/>
    <col min="8705" max="8705" width="8.140625" style="2" customWidth="1"/>
    <col min="8706" max="8706" width="25.7109375" style="2" customWidth="1"/>
    <col min="8707" max="8707" width="13.7109375" style="2" customWidth="1"/>
    <col min="8708" max="8708" width="13.85546875" style="2" customWidth="1"/>
    <col min="8709" max="8709" width="13" style="2" customWidth="1"/>
    <col min="8710" max="8710" width="13.7109375" style="2" customWidth="1"/>
    <col min="8711" max="8720" width="7.28515625" style="2" customWidth="1"/>
    <col min="8721" max="8721" width="13.7109375" style="2" customWidth="1"/>
    <col min="8722" max="8722" width="9.5703125" style="2" customWidth="1"/>
    <col min="8723" max="8723" width="5.7109375" style="2" customWidth="1"/>
    <col min="8724" max="8724" width="10.28515625" style="2" customWidth="1"/>
    <col min="8725" max="8960" width="9.140625" style="2"/>
    <col min="8961" max="8961" width="8.140625" style="2" customWidth="1"/>
    <col min="8962" max="8962" width="25.7109375" style="2" customWidth="1"/>
    <col min="8963" max="8963" width="13.7109375" style="2" customWidth="1"/>
    <col min="8964" max="8964" width="13.85546875" style="2" customWidth="1"/>
    <col min="8965" max="8965" width="13" style="2" customWidth="1"/>
    <col min="8966" max="8966" width="13.7109375" style="2" customWidth="1"/>
    <col min="8967" max="8976" width="7.28515625" style="2" customWidth="1"/>
    <col min="8977" max="8977" width="13.7109375" style="2" customWidth="1"/>
    <col min="8978" max="8978" width="9.5703125" style="2" customWidth="1"/>
    <col min="8979" max="8979" width="5.7109375" style="2" customWidth="1"/>
    <col min="8980" max="8980" width="10.28515625" style="2" customWidth="1"/>
    <col min="8981" max="9216" width="9.140625" style="2"/>
    <col min="9217" max="9217" width="8.140625" style="2" customWidth="1"/>
    <col min="9218" max="9218" width="25.7109375" style="2" customWidth="1"/>
    <col min="9219" max="9219" width="13.7109375" style="2" customWidth="1"/>
    <col min="9220" max="9220" width="13.85546875" style="2" customWidth="1"/>
    <col min="9221" max="9221" width="13" style="2" customWidth="1"/>
    <col min="9222" max="9222" width="13.7109375" style="2" customWidth="1"/>
    <col min="9223" max="9232" width="7.28515625" style="2" customWidth="1"/>
    <col min="9233" max="9233" width="13.7109375" style="2" customWidth="1"/>
    <col min="9234" max="9234" width="9.5703125" style="2" customWidth="1"/>
    <col min="9235" max="9235" width="5.7109375" style="2" customWidth="1"/>
    <col min="9236" max="9236" width="10.28515625" style="2" customWidth="1"/>
    <col min="9237" max="9472" width="9.140625" style="2"/>
    <col min="9473" max="9473" width="8.140625" style="2" customWidth="1"/>
    <col min="9474" max="9474" width="25.7109375" style="2" customWidth="1"/>
    <col min="9475" max="9475" width="13.7109375" style="2" customWidth="1"/>
    <col min="9476" max="9476" width="13.85546875" style="2" customWidth="1"/>
    <col min="9477" max="9477" width="13" style="2" customWidth="1"/>
    <col min="9478" max="9478" width="13.7109375" style="2" customWidth="1"/>
    <col min="9479" max="9488" width="7.28515625" style="2" customWidth="1"/>
    <col min="9489" max="9489" width="13.7109375" style="2" customWidth="1"/>
    <col min="9490" max="9490" width="9.5703125" style="2" customWidth="1"/>
    <col min="9491" max="9491" width="5.7109375" style="2" customWidth="1"/>
    <col min="9492" max="9492" width="10.28515625" style="2" customWidth="1"/>
    <col min="9493" max="9728" width="9.140625" style="2"/>
    <col min="9729" max="9729" width="8.140625" style="2" customWidth="1"/>
    <col min="9730" max="9730" width="25.7109375" style="2" customWidth="1"/>
    <col min="9731" max="9731" width="13.7109375" style="2" customWidth="1"/>
    <col min="9732" max="9732" width="13.85546875" style="2" customWidth="1"/>
    <col min="9733" max="9733" width="13" style="2" customWidth="1"/>
    <col min="9734" max="9734" width="13.7109375" style="2" customWidth="1"/>
    <col min="9735" max="9744" width="7.28515625" style="2" customWidth="1"/>
    <col min="9745" max="9745" width="13.7109375" style="2" customWidth="1"/>
    <col min="9746" max="9746" width="9.5703125" style="2" customWidth="1"/>
    <col min="9747" max="9747" width="5.7109375" style="2" customWidth="1"/>
    <col min="9748" max="9748" width="10.28515625" style="2" customWidth="1"/>
    <col min="9749" max="9984" width="9.140625" style="2"/>
    <col min="9985" max="9985" width="8.140625" style="2" customWidth="1"/>
    <col min="9986" max="9986" width="25.7109375" style="2" customWidth="1"/>
    <col min="9987" max="9987" width="13.7109375" style="2" customWidth="1"/>
    <col min="9988" max="9988" width="13.85546875" style="2" customWidth="1"/>
    <col min="9989" max="9989" width="13" style="2" customWidth="1"/>
    <col min="9990" max="9990" width="13.7109375" style="2" customWidth="1"/>
    <col min="9991" max="10000" width="7.28515625" style="2" customWidth="1"/>
    <col min="10001" max="10001" width="13.7109375" style="2" customWidth="1"/>
    <col min="10002" max="10002" width="9.5703125" style="2" customWidth="1"/>
    <col min="10003" max="10003" width="5.7109375" style="2" customWidth="1"/>
    <col min="10004" max="10004" width="10.28515625" style="2" customWidth="1"/>
    <col min="10005" max="10240" width="9.140625" style="2"/>
    <col min="10241" max="10241" width="8.140625" style="2" customWidth="1"/>
    <col min="10242" max="10242" width="25.7109375" style="2" customWidth="1"/>
    <col min="10243" max="10243" width="13.7109375" style="2" customWidth="1"/>
    <col min="10244" max="10244" width="13.85546875" style="2" customWidth="1"/>
    <col min="10245" max="10245" width="13" style="2" customWidth="1"/>
    <col min="10246" max="10246" width="13.7109375" style="2" customWidth="1"/>
    <col min="10247" max="10256" width="7.28515625" style="2" customWidth="1"/>
    <col min="10257" max="10257" width="13.7109375" style="2" customWidth="1"/>
    <col min="10258" max="10258" width="9.5703125" style="2" customWidth="1"/>
    <col min="10259" max="10259" width="5.7109375" style="2" customWidth="1"/>
    <col min="10260" max="10260" width="10.28515625" style="2" customWidth="1"/>
    <col min="10261" max="10496" width="9.140625" style="2"/>
    <col min="10497" max="10497" width="8.140625" style="2" customWidth="1"/>
    <col min="10498" max="10498" width="25.7109375" style="2" customWidth="1"/>
    <col min="10499" max="10499" width="13.7109375" style="2" customWidth="1"/>
    <col min="10500" max="10500" width="13.85546875" style="2" customWidth="1"/>
    <col min="10501" max="10501" width="13" style="2" customWidth="1"/>
    <col min="10502" max="10502" width="13.7109375" style="2" customWidth="1"/>
    <col min="10503" max="10512" width="7.28515625" style="2" customWidth="1"/>
    <col min="10513" max="10513" width="13.7109375" style="2" customWidth="1"/>
    <col min="10514" max="10514" width="9.5703125" style="2" customWidth="1"/>
    <col min="10515" max="10515" width="5.7109375" style="2" customWidth="1"/>
    <col min="10516" max="10516" width="10.28515625" style="2" customWidth="1"/>
    <col min="10517" max="10752" width="9.140625" style="2"/>
    <col min="10753" max="10753" width="8.140625" style="2" customWidth="1"/>
    <col min="10754" max="10754" width="25.7109375" style="2" customWidth="1"/>
    <col min="10755" max="10755" width="13.7109375" style="2" customWidth="1"/>
    <col min="10756" max="10756" width="13.85546875" style="2" customWidth="1"/>
    <col min="10757" max="10757" width="13" style="2" customWidth="1"/>
    <col min="10758" max="10758" width="13.7109375" style="2" customWidth="1"/>
    <col min="10759" max="10768" width="7.28515625" style="2" customWidth="1"/>
    <col min="10769" max="10769" width="13.7109375" style="2" customWidth="1"/>
    <col min="10770" max="10770" width="9.5703125" style="2" customWidth="1"/>
    <col min="10771" max="10771" width="5.7109375" style="2" customWidth="1"/>
    <col min="10772" max="10772" width="10.28515625" style="2" customWidth="1"/>
    <col min="10773" max="11008" width="9.140625" style="2"/>
    <col min="11009" max="11009" width="8.140625" style="2" customWidth="1"/>
    <col min="11010" max="11010" width="25.7109375" style="2" customWidth="1"/>
    <col min="11011" max="11011" width="13.7109375" style="2" customWidth="1"/>
    <col min="11012" max="11012" width="13.85546875" style="2" customWidth="1"/>
    <col min="11013" max="11013" width="13" style="2" customWidth="1"/>
    <col min="11014" max="11014" width="13.7109375" style="2" customWidth="1"/>
    <col min="11015" max="11024" width="7.28515625" style="2" customWidth="1"/>
    <col min="11025" max="11025" width="13.7109375" style="2" customWidth="1"/>
    <col min="11026" max="11026" width="9.5703125" style="2" customWidth="1"/>
    <col min="11027" max="11027" width="5.7109375" style="2" customWidth="1"/>
    <col min="11028" max="11028" width="10.28515625" style="2" customWidth="1"/>
    <col min="11029" max="11264" width="9.140625" style="2"/>
    <col min="11265" max="11265" width="8.140625" style="2" customWidth="1"/>
    <col min="11266" max="11266" width="25.7109375" style="2" customWidth="1"/>
    <col min="11267" max="11267" width="13.7109375" style="2" customWidth="1"/>
    <col min="11268" max="11268" width="13.85546875" style="2" customWidth="1"/>
    <col min="11269" max="11269" width="13" style="2" customWidth="1"/>
    <col min="11270" max="11270" width="13.7109375" style="2" customWidth="1"/>
    <col min="11271" max="11280" width="7.28515625" style="2" customWidth="1"/>
    <col min="11281" max="11281" width="13.7109375" style="2" customWidth="1"/>
    <col min="11282" max="11282" width="9.5703125" style="2" customWidth="1"/>
    <col min="11283" max="11283" width="5.7109375" style="2" customWidth="1"/>
    <col min="11284" max="11284" width="10.28515625" style="2" customWidth="1"/>
    <col min="11285" max="11520" width="9.140625" style="2"/>
    <col min="11521" max="11521" width="8.140625" style="2" customWidth="1"/>
    <col min="11522" max="11522" width="25.7109375" style="2" customWidth="1"/>
    <col min="11523" max="11523" width="13.7109375" style="2" customWidth="1"/>
    <col min="11524" max="11524" width="13.85546875" style="2" customWidth="1"/>
    <col min="11525" max="11525" width="13" style="2" customWidth="1"/>
    <col min="11526" max="11526" width="13.7109375" style="2" customWidth="1"/>
    <col min="11527" max="11536" width="7.28515625" style="2" customWidth="1"/>
    <col min="11537" max="11537" width="13.7109375" style="2" customWidth="1"/>
    <col min="11538" max="11538" width="9.5703125" style="2" customWidth="1"/>
    <col min="11539" max="11539" width="5.7109375" style="2" customWidth="1"/>
    <col min="11540" max="11540" width="10.28515625" style="2" customWidth="1"/>
    <col min="11541" max="11776" width="9.140625" style="2"/>
    <col min="11777" max="11777" width="8.140625" style="2" customWidth="1"/>
    <col min="11778" max="11778" width="25.7109375" style="2" customWidth="1"/>
    <col min="11779" max="11779" width="13.7109375" style="2" customWidth="1"/>
    <col min="11780" max="11780" width="13.85546875" style="2" customWidth="1"/>
    <col min="11781" max="11781" width="13" style="2" customWidth="1"/>
    <col min="11782" max="11782" width="13.7109375" style="2" customWidth="1"/>
    <col min="11783" max="11792" width="7.28515625" style="2" customWidth="1"/>
    <col min="11793" max="11793" width="13.7109375" style="2" customWidth="1"/>
    <col min="11794" max="11794" width="9.5703125" style="2" customWidth="1"/>
    <col min="11795" max="11795" width="5.7109375" style="2" customWidth="1"/>
    <col min="11796" max="11796" width="10.28515625" style="2" customWidth="1"/>
    <col min="11797" max="12032" width="9.140625" style="2"/>
    <col min="12033" max="12033" width="8.140625" style="2" customWidth="1"/>
    <col min="12034" max="12034" width="25.7109375" style="2" customWidth="1"/>
    <col min="12035" max="12035" width="13.7109375" style="2" customWidth="1"/>
    <col min="12036" max="12036" width="13.85546875" style="2" customWidth="1"/>
    <col min="12037" max="12037" width="13" style="2" customWidth="1"/>
    <col min="12038" max="12038" width="13.7109375" style="2" customWidth="1"/>
    <col min="12039" max="12048" width="7.28515625" style="2" customWidth="1"/>
    <col min="12049" max="12049" width="13.7109375" style="2" customWidth="1"/>
    <col min="12050" max="12050" width="9.5703125" style="2" customWidth="1"/>
    <col min="12051" max="12051" width="5.7109375" style="2" customWidth="1"/>
    <col min="12052" max="12052" width="10.28515625" style="2" customWidth="1"/>
    <col min="12053" max="12288" width="9.140625" style="2"/>
    <col min="12289" max="12289" width="8.140625" style="2" customWidth="1"/>
    <col min="12290" max="12290" width="25.7109375" style="2" customWidth="1"/>
    <col min="12291" max="12291" width="13.7109375" style="2" customWidth="1"/>
    <col min="12292" max="12292" width="13.85546875" style="2" customWidth="1"/>
    <col min="12293" max="12293" width="13" style="2" customWidth="1"/>
    <col min="12294" max="12294" width="13.7109375" style="2" customWidth="1"/>
    <col min="12295" max="12304" width="7.28515625" style="2" customWidth="1"/>
    <col min="12305" max="12305" width="13.7109375" style="2" customWidth="1"/>
    <col min="12306" max="12306" width="9.5703125" style="2" customWidth="1"/>
    <col min="12307" max="12307" width="5.7109375" style="2" customWidth="1"/>
    <col min="12308" max="12308" width="10.28515625" style="2" customWidth="1"/>
    <col min="12309" max="12544" width="9.140625" style="2"/>
    <col min="12545" max="12545" width="8.140625" style="2" customWidth="1"/>
    <col min="12546" max="12546" width="25.7109375" style="2" customWidth="1"/>
    <col min="12547" max="12547" width="13.7109375" style="2" customWidth="1"/>
    <col min="12548" max="12548" width="13.85546875" style="2" customWidth="1"/>
    <col min="12549" max="12549" width="13" style="2" customWidth="1"/>
    <col min="12550" max="12550" width="13.7109375" style="2" customWidth="1"/>
    <col min="12551" max="12560" width="7.28515625" style="2" customWidth="1"/>
    <col min="12561" max="12561" width="13.7109375" style="2" customWidth="1"/>
    <col min="12562" max="12562" width="9.5703125" style="2" customWidth="1"/>
    <col min="12563" max="12563" width="5.7109375" style="2" customWidth="1"/>
    <col min="12564" max="12564" width="10.28515625" style="2" customWidth="1"/>
    <col min="12565" max="12800" width="9.140625" style="2"/>
    <col min="12801" max="12801" width="8.140625" style="2" customWidth="1"/>
    <col min="12802" max="12802" width="25.7109375" style="2" customWidth="1"/>
    <col min="12803" max="12803" width="13.7109375" style="2" customWidth="1"/>
    <col min="12804" max="12804" width="13.85546875" style="2" customWidth="1"/>
    <col min="12805" max="12805" width="13" style="2" customWidth="1"/>
    <col min="12806" max="12806" width="13.7109375" style="2" customWidth="1"/>
    <col min="12807" max="12816" width="7.28515625" style="2" customWidth="1"/>
    <col min="12817" max="12817" width="13.7109375" style="2" customWidth="1"/>
    <col min="12818" max="12818" width="9.5703125" style="2" customWidth="1"/>
    <col min="12819" max="12819" width="5.7109375" style="2" customWidth="1"/>
    <col min="12820" max="12820" width="10.28515625" style="2" customWidth="1"/>
    <col min="12821" max="13056" width="9.140625" style="2"/>
    <col min="13057" max="13057" width="8.140625" style="2" customWidth="1"/>
    <col min="13058" max="13058" width="25.7109375" style="2" customWidth="1"/>
    <col min="13059" max="13059" width="13.7109375" style="2" customWidth="1"/>
    <col min="13060" max="13060" width="13.85546875" style="2" customWidth="1"/>
    <col min="13061" max="13061" width="13" style="2" customWidth="1"/>
    <col min="13062" max="13062" width="13.7109375" style="2" customWidth="1"/>
    <col min="13063" max="13072" width="7.28515625" style="2" customWidth="1"/>
    <col min="13073" max="13073" width="13.7109375" style="2" customWidth="1"/>
    <col min="13074" max="13074" width="9.5703125" style="2" customWidth="1"/>
    <col min="13075" max="13075" width="5.7109375" style="2" customWidth="1"/>
    <col min="13076" max="13076" width="10.28515625" style="2" customWidth="1"/>
    <col min="13077" max="13312" width="9.140625" style="2"/>
    <col min="13313" max="13313" width="8.140625" style="2" customWidth="1"/>
    <col min="13314" max="13314" width="25.7109375" style="2" customWidth="1"/>
    <col min="13315" max="13315" width="13.7109375" style="2" customWidth="1"/>
    <col min="13316" max="13316" width="13.85546875" style="2" customWidth="1"/>
    <col min="13317" max="13317" width="13" style="2" customWidth="1"/>
    <col min="13318" max="13318" width="13.7109375" style="2" customWidth="1"/>
    <col min="13319" max="13328" width="7.28515625" style="2" customWidth="1"/>
    <col min="13329" max="13329" width="13.7109375" style="2" customWidth="1"/>
    <col min="13330" max="13330" width="9.5703125" style="2" customWidth="1"/>
    <col min="13331" max="13331" width="5.7109375" style="2" customWidth="1"/>
    <col min="13332" max="13332" width="10.28515625" style="2" customWidth="1"/>
    <col min="13333" max="13568" width="9.140625" style="2"/>
    <col min="13569" max="13569" width="8.140625" style="2" customWidth="1"/>
    <col min="13570" max="13570" width="25.7109375" style="2" customWidth="1"/>
    <col min="13571" max="13571" width="13.7109375" style="2" customWidth="1"/>
    <col min="13572" max="13572" width="13.85546875" style="2" customWidth="1"/>
    <col min="13573" max="13573" width="13" style="2" customWidth="1"/>
    <col min="13574" max="13574" width="13.7109375" style="2" customWidth="1"/>
    <col min="13575" max="13584" width="7.28515625" style="2" customWidth="1"/>
    <col min="13585" max="13585" width="13.7109375" style="2" customWidth="1"/>
    <col min="13586" max="13586" width="9.5703125" style="2" customWidth="1"/>
    <col min="13587" max="13587" width="5.7109375" style="2" customWidth="1"/>
    <col min="13588" max="13588" width="10.28515625" style="2" customWidth="1"/>
    <col min="13589" max="13824" width="9.140625" style="2"/>
    <col min="13825" max="13825" width="8.140625" style="2" customWidth="1"/>
    <col min="13826" max="13826" width="25.7109375" style="2" customWidth="1"/>
    <col min="13827" max="13827" width="13.7109375" style="2" customWidth="1"/>
    <col min="13828" max="13828" width="13.85546875" style="2" customWidth="1"/>
    <col min="13829" max="13829" width="13" style="2" customWidth="1"/>
    <col min="13830" max="13830" width="13.7109375" style="2" customWidth="1"/>
    <col min="13831" max="13840" width="7.28515625" style="2" customWidth="1"/>
    <col min="13841" max="13841" width="13.7109375" style="2" customWidth="1"/>
    <col min="13842" max="13842" width="9.5703125" style="2" customWidth="1"/>
    <col min="13843" max="13843" width="5.7109375" style="2" customWidth="1"/>
    <col min="13844" max="13844" width="10.28515625" style="2" customWidth="1"/>
    <col min="13845" max="14080" width="9.140625" style="2"/>
    <col min="14081" max="14081" width="8.140625" style="2" customWidth="1"/>
    <col min="14082" max="14082" width="25.7109375" style="2" customWidth="1"/>
    <col min="14083" max="14083" width="13.7109375" style="2" customWidth="1"/>
    <col min="14084" max="14084" width="13.85546875" style="2" customWidth="1"/>
    <col min="14085" max="14085" width="13" style="2" customWidth="1"/>
    <col min="14086" max="14086" width="13.7109375" style="2" customWidth="1"/>
    <col min="14087" max="14096" width="7.28515625" style="2" customWidth="1"/>
    <col min="14097" max="14097" width="13.7109375" style="2" customWidth="1"/>
    <col min="14098" max="14098" width="9.5703125" style="2" customWidth="1"/>
    <col min="14099" max="14099" width="5.7109375" style="2" customWidth="1"/>
    <col min="14100" max="14100" width="10.28515625" style="2" customWidth="1"/>
    <col min="14101" max="14336" width="9.140625" style="2"/>
    <col min="14337" max="14337" width="8.140625" style="2" customWidth="1"/>
    <col min="14338" max="14338" width="25.7109375" style="2" customWidth="1"/>
    <col min="14339" max="14339" width="13.7109375" style="2" customWidth="1"/>
    <col min="14340" max="14340" width="13.85546875" style="2" customWidth="1"/>
    <col min="14341" max="14341" width="13" style="2" customWidth="1"/>
    <col min="14342" max="14342" width="13.7109375" style="2" customWidth="1"/>
    <col min="14343" max="14352" width="7.28515625" style="2" customWidth="1"/>
    <col min="14353" max="14353" width="13.7109375" style="2" customWidth="1"/>
    <col min="14354" max="14354" width="9.5703125" style="2" customWidth="1"/>
    <col min="14355" max="14355" width="5.7109375" style="2" customWidth="1"/>
    <col min="14356" max="14356" width="10.28515625" style="2" customWidth="1"/>
    <col min="14357" max="14592" width="9.140625" style="2"/>
    <col min="14593" max="14593" width="8.140625" style="2" customWidth="1"/>
    <col min="14594" max="14594" width="25.7109375" style="2" customWidth="1"/>
    <col min="14595" max="14595" width="13.7109375" style="2" customWidth="1"/>
    <col min="14596" max="14596" width="13.85546875" style="2" customWidth="1"/>
    <col min="14597" max="14597" width="13" style="2" customWidth="1"/>
    <col min="14598" max="14598" width="13.7109375" style="2" customWidth="1"/>
    <col min="14599" max="14608" width="7.28515625" style="2" customWidth="1"/>
    <col min="14609" max="14609" width="13.7109375" style="2" customWidth="1"/>
    <col min="14610" max="14610" width="9.5703125" style="2" customWidth="1"/>
    <col min="14611" max="14611" width="5.7109375" style="2" customWidth="1"/>
    <col min="14612" max="14612" width="10.28515625" style="2" customWidth="1"/>
    <col min="14613" max="14848" width="9.140625" style="2"/>
    <col min="14849" max="14849" width="8.140625" style="2" customWidth="1"/>
    <col min="14850" max="14850" width="25.7109375" style="2" customWidth="1"/>
    <col min="14851" max="14851" width="13.7109375" style="2" customWidth="1"/>
    <col min="14852" max="14852" width="13.85546875" style="2" customWidth="1"/>
    <col min="14853" max="14853" width="13" style="2" customWidth="1"/>
    <col min="14854" max="14854" width="13.7109375" style="2" customWidth="1"/>
    <col min="14855" max="14864" width="7.28515625" style="2" customWidth="1"/>
    <col min="14865" max="14865" width="13.7109375" style="2" customWidth="1"/>
    <col min="14866" max="14866" width="9.5703125" style="2" customWidth="1"/>
    <col min="14867" max="14867" width="5.7109375" style="2" customWidth="1"/>
    <col min="14868" max="14868" width="10.28515625" style="2" customWidth="1"/>
    <col min="14869" max="15104" width="9.140625" style="2"/>
    <col min="15105" max="15105" width="8.140625" style="2" customWidth="1"/>
    <col min="15106" max="15106" width="25.7109375" style="2" customWidth="1"/>
    <col min="15107" max="15107" width="13.7109375" style="2" customWidth="1"/>
    <col min="15108" max="15108" width="13.85546875" style="2" customWidth="1"/>
    <col min="15109" max="15109" width="13" style="2" customWidth="1"/>
    <col min="15110" max="15110" width="13.7109375" style="2" customWidth="1"/>
    <col min="15111" max="15120" width="7.28515625" style="2" customWidth="1"/>
    <col min="15121" max="15121" width="13.7109375" style="2" customWidth="1"/>
    <col min="15122" max="15122" width="9.5703125" style="2" customWidth="1"/>
    <col min="15123" max="15123" width="5.7109375" style="2" customWidth="1"/>
    <col min="15124" max="15124" width="10.28515625" style="2" customWidth="1"/>
    <col min="15125" max="15360" width="9.140625" style="2"/>
    <col min="15361" max="15361" width="8.140625" style="2" customWidth="1"/>
    <col min="15362" max="15362" width="25.7109375" style="2" customWidth="1"/>
    <col min="15363" max="15363" width="13.7109375" style="2" customWidth="1"/>
    <col min="15364" max="15364" width="13.85546875" style="2" customWidth="1"/>
    <col min="15365" max="15365" width="13" style="2" customWidth="1"/>
    <col min="15366" max="15366" width="13.7109375" style="2" customWidth="1"/>
    <col min="15367" max="15376" width="7.28515625" style="2" customWidth="1"/>
    <col min="15377" max="15377" width="13.7109375" style="2" customWidth="1"/>
    <col min="15378" max="15378" width="9.5703125" style="2" customWidth="1"/>
    <col min="15379" max="15379" width="5.7109375" style="2" customWidth="1"/>
    <col min="15380" max="15380" width="10.28515625" style="2" customWidth="1"/>
    <col min="15381" max="15616" width="9.140625" style="2"/>
    <col min="15617" max="15617" width="8.140625" style="2" customWidth="1"/>
    <col min="15618" max="15618" width="25.7109375" style="2" customWidth="1"/>
    <col min="15619" max="15619" width="13.7109375" style="2" customWidth="1"/>
    <col min="15620" max="15620" width="13.85546875" style="2" customWidth="1"/>
    <col min="15621" max="15621" width="13" style="2" customWidth="1"/>
    <col min="15622" max="15622" width="13.7109375" style="2" customWidth="1"/>
    <col min="15623" max="15632" width="7.28515625" style="2" customWidth="1"/>
    <col min="15633" max="15633" width="13.7109375" style="2" customWidth="1"/>
    <col min="15634" max="15634" width="9.5703125" style="2" customWidth="1"/>
    <col min="15635" max="15635" width="5.7109375" style="2" customWidth="1"/>
    <col min="15636" max="15636" width="10.28515625" style="2" customWidth="1"/>
    <col min="15637" max="15872" width="9.140625" style="2"/>
    <col min="15873" max="15873" width="8.140625" style="2" customWidth="1"/>
    <col min="15874" max="15874" width="25.7109375" style="2" customWidth="1"/>
    <col min="15875" max="15875" width="13.7109375" style="2" customWidth="1"/>
    <col min="15876" max="15876" width="13.85546875" style="2" customWidth="1"/>
    <col min="15877" max="15877" width="13" style="2" customWidth="1"/>
    <col min="15878" max="15878" width="13.7109375" style="2" customWidth="1"/>
    <col min="15879" max="15888" width="7.28515625" style="2" customWidth="1"/>
    <col min="15889" max="15889" width="13.7109375" style="2" customWidth="1"/>
    <col min="15890" max="15890" width="9.5703125" style="2" customWidth="1"/>
    <col min="15891" max="15891" width="5.7109375" style="2" customWidth="1"/>
    <col min="15892" max="15892" width="10.28515625" style="2" customWidth="1"/>
    <col min="15893" max="16128" width="9.140625" style="2"/>
    <col min="16129" max="16129" width="8.140625" style="2" customWidth="1"/>
    <col min="16130" max="16130" width="25.7109375" style="2" customWidth="1"/>
    <col min="16131" max="16131" width="13.7109375" style="2" customWidth="1"/>
    <col min="16132" max="16132" width="13.85546875" style="2" customWidth="1"/>
    <col min="16133" max="16133" width="13" style="2" customWidth="1"/>
    <col min="16134" max="16134" width="13.7109375" style="2" customWidth="1"/>
    <col min="16135" max="16144" width="7.28515625" style="2" customWidth="1"/>
    <col min="16145" max="16145" width="13.7109375" style="2" customWidth="1"/>
    <col min="16146" max="16146" width="9.5703125" style="2" customWidth="1"/>
    <col min="16147" max="16147" width="5.7109375" style="2" customWidth="1"/>
    <col min="16148" max="16148" width="10.28515625" style="2" customWidth="1"/>
    <col min="16149" max="16384" width="9.140625" style="2"/>
  </cols>
  <sheetData>
    <row r="1" spans="1:23" x14ac:dyDescent="0.25">
      <c r="T1" s="3" t="s">
        <v>0</v>
      </c>
    </row>
    <row r="2" spans="1:23" ht="37.15" customHeight="1" x14ac:dyDescent="0.25">
      <c r="R2" s="155" t="s">
        <v>1</v>
      </c>
      <c r="S2" s="155"/>
      <c r="T2" s="155"/>
    </row>
    <row r="3" spans="1:23" x14ac:dyDescent="0.25">
      <c r="A3" s="154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3" x14ac:dyDescent="0.25">
      <c r="F4" s="2" t="s">
        <v>3</v>
      </c>
      <c r="G4" s="151" t="s">
        <v>276</v>
      </c>
      <c r="H4" s="151"/>
      <c r="I4" s="2" t="s">
        <v>297</v>
      </c>
      <c r="J4" s="151" t="s">
        <v>277</v>
      </c>
      <c r="K4" s="151"/>
      <c r="L4" s="2" t="s">
        <v>4</v>
      </c>
    </row>
    <row r="6" spans="1:23" x14ac:dyDescent="0.25">
      <c r="D6" s="88" t="s">
        <v>5</v>
      </c>
      <c r="E6" s="88"/>
      <c r="G6" s="90" t="s">
        <v>266</v>
      </c>
      <c r="H6" s="7"/>
      <c r="I6" s="7"/>
      <c r="J6" s="7"/>
      <c r="K6" s="7"/>
      <c r="L6" s="7"/>
      <c r="M6" s="7"/>
      <c r="N6" s="7"/>
      <c r="O6" s="7"/>
      <c r="P6" s="8"/>
    </row>
    <row r="7" spans="1:23" x14ac:dyDescent="0.25">
      <c r="G7" s="154" t="s">
        <v>6</v>
      </c>
      <c r="H7" s="154"/>
      <c r="I7" s="154"/>
      <c r="J7" s="154"/>
      <c r="K7" s="154"/>
      <c r="L7" s="154"/>
      <c r="M7" s="154"/>
      <c r="N7" s="154"/>
      <c r="O7" s="154"/>
    </row>
    <row r="9" spans="1:23" x14ac:dyDescent="0.25">
      <c r="I9" s="3" t="s">
        <v>7</v>
      </c>
      <c r="J9" s="151" t="s">
        <v>277</v>
      </c>
      <c r="K9" s="151"/>
      <c r="L9" s="2" t="s">
        <v>8</v>
      </c>
    </row>
    <row r="11" spans="1:23" x14ac:dyDescent="0.25">
      <c r="G11" s="3" t="s">
        <v>9</v>
      </c>
      <c r="H11" s="153" t="s">
        <v>275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U11" s="4"/>
    </row>
    <row r="12" spans="1:23" x14ac:dyDescent="0.25">
      <c r="H12" s="88" t="s">
        <v>10</v>
      </c>
      <c r="I12" s="88"/>
      <c r="J12" s="88"/>
      <c r="K12" s="88"/>
      <c r="L12" s="88"/>
      <c r="M12" s="88"/>
      <c r="N12" s="88"/>
      <c r="O12" s="88"/>
      <c r="P12" s="88"/>
      <c r="Q12" s="87"/>
      <c r="R12" s="87"/>
      <c r="S12" s="87"/>
    </row>
    <row r="13" spans="1:23" s="9" customFormat="1" x14ac:dyDescent="0.25">
      <c r="R13" s="10"/>
      <c r="W13" s="4"/>
    </row>
    <row r="14" spans="1:23" x14ac:dyDescent="0.25">
      <c r="A14" s="141" t="s">
        <v>11</v>
      </c>
      <c r="B14" s="141" t="s">
        <v>12</v>
      </c>
      <c r="C14" s="141" t="s">
        <v>13</v>
      </c>
      <c r="D14" s="141" t="s">
        <v>14</v>
      </c>
      <c r="E14" s="141" t="s">
        <v>27</v>
      </c>
      <c r="F14" s="141" t="s">
        <v>28</v>
      </c>
      <c r="G14" s="144" t="s">
        <v>278</v>
      </c>
      <c r="H14" s="152"/>
      <c r="I14" s="152"/>
      <c r="J14" s="152"/>
      <c r="K14" s="152"/>
      <c r="L14" s="152"/>
      <c r="M14" s="152"/>
      <c r="N14" s="152"/>
      <c r="O14" s="152"/>
      <c r="P14" s="145"/>
      <c r="Q14" s="141" t="s">
        <v>15</v>
      </c>
      <c r="R14" s="144" t="s">
        <v>16</v>
      </c>
      <c r="S14" s="145"/>
      <c r="T14" s="141" t="s">
        <v>17</v>
      </c>
    </row>
    <row r="15" spans="1:23" x14ac:dyDescent="0.25">
      <c r="A15" s="142"/>
      <c r="B15" s="142"/>
      <c r="C15" s="142"/>
      <c r="D15" s="142"/>
      <c r="E15" s="142"/>
      <c r="F15" s="142"/>
      <c r="G15" s="144" t="s">
        <v>18</v>
      </c>
      <c r="H15" s="145"/>
      <c r="I15" s="144" t="s">
        <v>19</v>
      </c>
      <c r="J15" s="145"/>
      <c r="K15" s="144" t="s">
        <v>20</v>
      </c>
      <c r="L15" s="145"/>
      <c r="M15" s="144" t="s">
        <v>21</v>
      </c>
      <c r="N15" s="145"/>
      <c r="O15" s="144" t="s">
        <v>22</v>
      </c>
      <c r="P15" s="145"/>
      <c r="Q15" s="142"/>
      <c r="R15" s="146" t="s">
        <v>23</v>
      </c>
      <c r="S15" s="148" t="s">
        <v>24</v>
      </c>
      <c r="T15" s="142"/>
    </row>
    <row r="16" spans="1:23" x14ac:dyDescent="0.25">
      <c r="A16" s="143"/>
      <c r="B16" s="143"/>
      <c r="C16" s="143"/>
      <c r="D16" s="143"/>
      <c r="E16" s="150"/>
      <c r="F16" s="150"/>
      <c r="G16" s="95" t="s">
        <v>25</v>
      </c>
      <c r="H16" s="95" t="s">
        <v>26</v>
      </c>
      <c r="I16" s="95" t="s">
        <v>25</v>
      </c>
      <c r="J16" s="95" t="s">
        <v>26</v>
      </c>
      <c r="K16" s="95" t="s">
        <v>25</v>
      </c>
      <c r="L16" s="95" t="s">
        <v>26</v>
      </c>
      <c r="M16" s="95" t="s">
        <v>25</v>
      </c>
      <c r="N16" s="95" t="s">
        <v>26</v>
      </c>
      <c r="O16" s="95" t="s">
        <v>25</v>
      </c>
      <c r="P16" s="95" t="s">
        <v>26</v>
      </c>
      <c r="Q16" s="150"/>
      <c r="R16" s="147"/>
      <c r="S16" s="149"/>
      <c r="T16" s="143"/>
    </row>
    <row r="17" spans="1:23" ht="16.5" thickBot="1" x14ac:dyDescent="0.3">
      <c r="A17" s="93">
        <v>1</v>
      </c>
      <c r="B17" s="93">
        <v>2</v>
      </c>
      <c r="C17" s="93">
        <v>3</v>
      </c>
      <c r="D17" s="93">
        <v>4</v>
      </c>
      <c r="E17" s="94">
        <v>5</v>
      </c>
      <c r="F17" s="94">
        <v>6</v>
      </c>
      <c r="G17" s="94">
        <v>7</v>
      </c>
      <c r="H17" s="94">
        <v>8</v>
      </c>
      <c r="I17" s="94">
        <v>9</v>
      </c>
      <c r="J17" s="94">
        <v>10</v>
      </c>
      <c r="K17" s="94">
        <v>11</v>
      </c>
      <c r="L17" s="94">
        <v>12</v>
      </c>
      <c r="M17" s="94">
        <v>13</v>
      </c>
      <c r="N17" s="94">
        <v>14</v>
      </c>
      <c r="O17" s="94">
        <v>15</v>
      </c>
      <c r="P17" s="94">
        <v>16</v>
      </c>
      <c r="Q17" s="100">
        <v>17</v>
      </c>
      <c r="R17" s="94">
        <v>18</v>
      </c>
      <c r="S17" s="94">
        <v>19</v>
      </c>
      <c r="T17" s="94">
        <v>20</v>
      </c>
    </row>
    <row r="18" spans="1:23" s="12" customFormat="1" ht="76.5" customHeight="1" thickBot="1" x14ac:dyDescent="0.3">
      <c r="A18" s="23">
        <v>0</v>
      </c>
      <c r="B18" s="24" t="s">
        <v>29</v>
      </c>
      <c r="C18" s="24" t="str">
        <f>C19</f>
        <v>K_0007
K_0008
K_0009
K_0017</v>
      </c>
      <c r="D18" s="119">
        <f>D19</f>
        <v>3.12</v>
      </c>
      <c r="E18" s="119">
        <f t="shared" ref="E18:S18" si="0">E19</f>
        <v>3.12</v>
      </c>
      <c r="F18" s="119">
        <f t="shared" si="0"/>
        <v>0</v>
      </c>
      <c r="G18" s="119">
        <f t="shared" si="0"/>
        <v>3.12</v>
      </c>
      <c r="H18" s="119">
        <f t="shared" si="0"/>
        <v>2.3839999999999999</v>
      </c>
      <c r="I18" s="119">
        <f t="shared" si="0"/>
        <v>0.73599999999999999</v>
      </c>
      <c r="J18" s="119">
        <f t="shared" si="0"/>
        <v>0.73599999999999999</v>
      </c>
      <c r="K18" s="119">
        <f t="shared" si="0"/>
        <v>1.6480000000000001</v>
      </c>
      <c r="L18" s="119">
        <f t="shared" si="0"/>
        <v>1.6480000000000001</v>
      </c>
      <c r="M18" s="119">
        <f t="shared" si="0"/>
        <v>0</v>
      </c>
      <c r="N18" s="119">
        <f t="shared" si="0"/>
        <v>0</v>
      </c>
      <c r="O18" s="119">
        <f t="shared" si="0"/>
        <v>0.73599999999999999</v>
      </c>
      <c r="P18" s="119">
        <f t="shared" si="0"/>
        <v>0</v>
      </c>
      <c r="Q18" s="119">
        <f t="shared" si="0"/>
        <v>0.73599999999999999</v>
      </c>
      <c r="R18" s="119">
        <f t="shared" si="0"/>
        <v>0</v>
      </c>
      <c r="S18" s="119">
        <f t="shared" si="0"/>
        <v>0</v>
      </c>
      <c r="T18" s="25"/>
      <c r="W18" s="13"/>
    </row>
    <row r="19" spans="1:23" s="12" customFormat="1" ht="63" x14ac:dyDescent="0.25">
      <c r="A19" s="14">
        <v>1</v>
      </c>
      <c r="B19" s="14" t="s">
        <v>30</v>
      </c>
      <c r="C19" s="118" t="s">
        <v>288</v>
      </c>
      <c r="D19" s="113">
        <f>D25+D36</f>
        <v>3.12</v>
      </c>
      <c r="E19" s="113">
        <f t="shared" ref="E19:S19" si="1">E25+E36</f>
        <v>3.12</v>
      </c>
      <c r="F19" s="113">
        <f t="shared" si="1"/>
        <v>0</v>
      </c>
      <c r="G19" s="113">
        <f t="shared" si="1"/>
        <v>3.12</v>
      </c>
      <c r="H19" s="113">
        <f t="shared" si="1"/>
        <v>2.3839999999999999</v>
      </c>
      <c r="I19" s="113">
        <f t="shared" si="1"/>
        <v>0.73599999999999999</v>
      </c>
      <c r="J19" s="113">
        <f t="shared" si="1"/>
        <v>0.73599999999999999</v>
      </c>
      <c r="K19" s="113">
        <f t="shared" si="1"/>
        <v>1.6480000000000001</v>
      </c>
      <c r="L19" s="113">
        <f t="shared" si="1"/>
        <v>1.6480000000000001</v>
      </c>
      <c r="M19" s="113">
        <f t="shared" si="1"/>
        <v>0</v>
      </c>
      <c r="N19" s="113">
        <f t="shared" si="1"/>
        <v>0</v>
      </c>
      <c r="O19" s="113">
        <f t="shared" si="1"/>
        <v>0.73599999999999999</v>
      </c>
      <c r="P19" s="113">
        <f t="shared" si="1"/>
        <v>0</v>
      </c>
      <c r="Q19" s="113">
        <f t="shared" si="1"/>
        <v>0.73599999999999999</v>
      </c>
      <c r="R19" s="113">
        <f t="shared" si="1"/>
        <v>0</v>
      </c>
      <c r="S19" s="113">
        <f t="shared" si="1"/>
        <v>0</v>
      </c>
      <c r="T19" s="15"/>
      <c r="W19" s="13"/>
    </row>
    <row r="20" spans="1:23" s="12" customFormat="1" ht="69" customHeight="1" x14ac:dyDescent="0.25">
      <c r="A20" s="26" t="s">
        <v>32</v>
      </c>
      <c r="B20" s="27" t="s">
        <v>33</v>
      </c>
      <c r="C20" s="135" t="str">
        <f>C21</f>
        <v>Г</v>
      </c>
      <c r="D20" s="15" t="str">
        <f>D21</f>
        <v>нд</v>
      </c>
      <c r="E20" s="15" t="str">
        <f t="shared" ref="E20:G22" si="2">E21</f>
        <v>нд</v>
      </c>
      <c r="F20" s="15" t="str">
        <f t="shared" si="2"/>
        <v>нд</v>
      </c>
      <c r="G20" s="15" t="str">
        <f t="shared" ref="G20:S21" si="3">G21</f>
        <v>нд</v>
      </c>
      <c r="H20" s="15" t="str">
        <f t="shared" si="3"/>
        <v>нд</v>
      </c>
      <c r="I20" s="15" t="str">
        <f t="shared" si="3"/>
        <v>нд</v>
      </c>
      <c r="J20" s="15" t="str">
        <f t="shared" si="3"/>
        <v>нд</v>
      </c>
      <c r="K20" s="15" t="str">
        <f t="shared" si="3"/>
        <v>нд</v>
      </c>
      <c r="L20" s="15" t="str">
        <f t="shared" si="3"/>
        <v>нд</v>
      </c>
      <c r="M20" s="15" t="str">
        <f t="shared" si="3"/>
        <v>нд</v>
      </c>
      <c r="N20" s="15" t="str">
        <f t="shared" si="3"/>
        <v>нд</v>
      </c>
      <c r="O20" s="15" t="str">
        <f t="shared" si="3"/>
        <v>нд</v>
      </c>
      <c r="P20" s="15" t="str">
        <f t="shared" si="3"/>
        <v>нд</v>
      </c>
      <c r="Q20" s="15" t="str">
        <f t="shared" si="3"/>
        <v>нд</v>
      </c>
      <c r="R20" s="15" t="str">
        <f t="shared" si="3"/>
        <v>нд</v>
      </c>
      <c r="S20" s="15" t="str">
        <f t="shared" si="3"/>
        <v>нд</v>
      </c>
      <c r="T20" s="15"/>
      <c r="W20" s="13"/>
    </row>
    <row r="21" spans="1:23" s="12" customFormat="1" ht="66.75" customHeight="1" x14ac:dyDescent="0.25">
      <c r="A21" s="29" t="s">
        <v>34</v>
      </c>
      <c r="B21" s="30" t="s">
        <v>35</v>
      </c>
      <c r="C21" s="134" t="str">
        <f>C22</f>
        <v>Г</v>
      </c>
      <c r="D21" s="15" t="str">
        <f>D22</f>
        <v>нд</v>
      </c>
      <c r="E21" s="15" t="str">
        <f t="shared" si="2"/>
        <v>нд</v>
      </c>
      <c r="F21" s="15" t="str">
        <f t="shared" si="2"/>
        <v>нд</v>
      </c>
      <c r="G21" s="15" t="str">
        <f t="shared" si="3"/>
        <v>нд</v>
      </c>
      <c r="H21" s="15" t="str">
        <f t="shared" si="3"/>
        <v>нд</v>
      </c>
      <c r="I21" s="15" t="str">
        <f t="shared" si="3"/>
        <v>нд</v>
      </c>
      <c r="J21" s="15" t="str">
        <f t="shared" si="3"/>
        <v>нд</v>
      </c>
      <c r="K21" s="15" t="str">
        <f t="shared" si="3"/>
        <v>нд</v>
      </c>
      <c r="L21" s="15" t="str">
        <f t="shared" si="3"/>
        <v>нд</v>
      </c>
      <c r="M21" s="15" t="str">
        <f t="shared" si="3"/>
        <v>нд</v>
      </c>
      <c r="N21" s="15" t="str">
        <f t="shared" si="3"/>
        <v>нд</v>
      </c>
      <c r="O21" s="15" t="str">
        <f t="shared" si="3"/>
        <v>нд</v>
      </c>
      <c r="P21" s="15" t="str">
        <f t="shared" si="3"/>
        <v>нд</v>
      </c>
      <c r="Q21" s="15" t="str">
        <f t="shared" si="3"/>
        <v>нд</v>
      </c>
      <c r="R21" s="15" t="str">
        <f t="shared" si="3"/>
        <v>нд</v>
      </c>
      <c r="S21" s="15" t="str">
        <f t="shared" si="3"/>
        <v>нд</v>
      </c>
      <c r="T21" s="28"/>
      <c r="W21" s="13"/>
    </row>
    <row r="22" spans="1:23" s="12" customFormat="1" ht="47.25" x14ac:dyDescent="0.25">
      <c r="A22" s="31" t="s">
        <v>36</v>
      </c>
      <c r="B22" s="32" t="s">
        <v>37</v>
      </c>
      <c r="C22" s="36" t="s">
        <v>31</v>
      </c>
      <c r="D22" s="15" t="str">
        <f>D23</f>
        <v>нд</v>
      </c>
      <c r="E22" s="15" t="str">
        <f t="shared" si="2"/>
        <v>нд</v>
      </c>
      <c r="F22" s="15" t="str">
        <f t="shared" si="2"/>
        <v>нд</v>
      </c>
      <c r="G22" s="15" t="str">
        <f t="shared" si="2"/>
        <v>нд</v>
      </c>
      <c r="H22" s="15" t="str">
        <f t="shared" ref="H22:S22" si="4">H23</f>
        <v>нд</v>
      </c>
      <c r="I22" s="15" t="str">
        <f t="shared" si="4"/>
        <v>нд</v>
      </c>
      <c r="J22" s="15" t="str">
        <f t="shared" si="4"/>
        <v>нд</v>
      </c>
      <c r="K22" s="15" t="str">
        <f t="shared" si="4"/>
        <v>нд</v>
      </c>
      <c r="L22" s="15" t="str">
        <f t="shared" si="4"/>
        <v>нд</v>
      </c>
      <c r="M22" s="15" t="str">
        <f t="shared" si="4"/>
        <v>нд</v>
      </c>
      <c r="N22" s="15" t="str">
        <f t="shared" si="4"/>
        <v>нд</v>
      </c>
      <c r="O22" s="15" t="str">
        <f t="shared" si="4"/>
        <v>нд</v>
      </c>
      <c r="P22" s="15" t="str">
        <f t="shared" si="4"/>
        <v>нд</v>
      </c>
      <c r="Q22" s="15" t="str">
        <f t="shared" si="4"/>
        <v>нд</v>
      </c>
      <c r="R22" s="15" t="str">
        <f t="shared" si="4"/>
        <v>нд</v>
      </c>
      <c r="S22" s="15" t="str">
        <f t="shared" si="4"/>
        <v>нд</v>
      </c>
      <c r="T22" s="15"/>
      <c r="W22" s="13"/>
    </row>
    <row r="23" spans="1:23" s="12" customFormat="1" ht="47.25" x14ac:dyDescent="0.25">
      <c r="A23" s="19" t="s">
        <v>38</v>
      </c>
      <c r="B23" s="33" t="s">
        <v>39</v>
      </c>
      <c r="C23" s="34" t="s">
        <v>31</v>
      </c>
      <c r="D23" s="15" t="s">
        <v>60</v>
      </c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15" t="s">
        <v>60</v>
      </c>
      <c r="Q23" s="15" t="s">
        <v>60</v>
      </c>
      <c r="R23" s="15" t="s">
        <v>60</v>
      </c>
      <c r="S23" s="15" t="s">
        <v>60</v>
      </c>
      <c r="T23" s="1"/>
      <c r="W23" s="13"/>
    </row>
    <row r="24" spans="1:23" s="12" customFormat="1" ht="47.25" x14ac:dyDescent="0.25">
      <c r="A24" s="19" t="s">
        <v>40</v>
      </c>
      <c r="B24" s="33" t="s">
        <v>41</v>
      </c>
      <c r="C24" s="34" t="s">
        <v>31</v>
      </c>
      <c r="D24" s="15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28"/>
      <c r="W24" s="13"/>
    </row>
    <row r="25" spans="1:23" ht="47.25" x14ac:dyDescent="0.25">
      <c r="A25" s="19" t="s">
        <v>42</v>
      </c>
      <c r="B25" s="33" t="s">
        <v>43</v>
      </c>
      <c r="C25" s="36" t="str">
        <f>C29</f>
        <v>K_0007
K_0008
K_0009</v>
      </c>
      <c r="D25" s="113">
        <f t="shared" ref="D25:S25" si="5">D29</f>
        <v>2.2080000000000002</v>
      </c>
      <c r="E25" s="113">
        <f t="shared" si="5"/>
        <v>2.2080000000000002</v>
      </c>
      <c r="F25" s="113">
        <f t="shared" si="5"/>
        <v>0</v>
      </c>
      <c r="G25" s="113">
        <f t="shared" si="5"/>
        <v>2.2080000000000002</v>
      </c>
      <c r="H25" s="113">
        <f t="shared" si="5"/>
        <v>1.472</v>
      </c>
      <c r="I25" s="113">
        <f t="shared" si="5"/>
        <v>0.73599999999999999</v>
      </c>
      <c r="J25" s="113">
        <f t="shared" si="5"/>
        <v>0.73599999999999999</v>
      </c>
      <c r="K25" s="113">
        <f t="shared" si="5"/>
        <v>0.73599999999999999</v>
      </c>
      <c r="L25" s="113">
        <f t="shared" si="5"/>
        <v>0.73599999999999999</v>
      </c>
      <c r="M25" s="113">
        <f t="shared" si="5"/>
        <v>0</v>
      </c>
      <c r="N25" s="113">
        <f t="shared" si="5"/>
        <v>0</v>
      </c>
      <c r="O25" s="113">
        <f t="shared" si="5"/>
        <v>0.73599999999999999</v>
      </c>
      <c r="P25" s="113">
        <f t="shared" si="5"/>
        <v>0</v>
      </c>
      <c r="Q25" s="113">
        <f t="shared" si="5"/>
        <v>0.73599999999999999</v>
      </c>
      <c r="R25" s="113">
        <f t="shared" si="5"/>
        <v>0</v>
      </c>
      <c r="S25" s="113">
        <f t="shared" si="5"/>
        <v>0</v>
      </c>
      <c r="T25" s="28"/>
    </row>
    <row r="26" spans="1:23" ht="63" x14ac:dyDescent="0.25">
      <c r="A26" s="35" t="s">
        <v>44</v>
      </c>
      <c r="B26" s="36" t="s">
        <v>45</v>
      </c>
      <c r="C26" s="37" t="s">
        <v>31</v>
      </c>
      <c r="D26" s="89" t="s">
        <v>60</v>
      </c>
      <c r="E26" s="89" t="s">
        <v>60</v>
      </c>
      <c r="F26" s="89" t="s">
        <v>60</v>
      </c>
      <c r="G26" s="89" t="s">
        <v>60</v>
      </c>
      <c r="H26" s="89" t="s">
        <v>60</v>
      </c>
      <c r="I26" s="89" t="s">
        <v>60</v>
      </c>
      <c r="J26" s="89" t="s">
        <v>60</v>
      </c>
      <c r="K26" s="89" t="s">
        <v>60</v>
      </c>
      <c r="L26" s="89" t="s">
        <v>60</v>
      </c>
      <c r="M26" s="89" t="s">
        <v>60</v>
      </c>
      <c r="N26" s="89" t="s">
        <v>60</v>
      </c>
      <c r="O26" s="89" t="s">
        <v>60</v>
      </c>
      <c r="P26" s="89" t="s">
        <v>60</v>
      </c>
      <c r="Q26" s="89" t="s">
        <v>60</v>
      </c>
      <c r="R26" s="89" t="s">
        <v>60</v>
      </c>
      <c r="S26" s="89" t="s">
        <v>60</v>
      </c>
      <c r="T26" s="38"/>
    </row>
    <row r="27" spans="1:23" ht="31.5" x14ac:dyDescent="0.25">
      <c r="A27" s="35" t="s">
        <v>46</v>
      </c>
      <c r="B27" s="36" t="s">
        <v>47</v>
      </c>
      <c r="C27" s="37" t="s">
        <v>31</v>
      </c>
      <c r="D27" s="89" t="s">
        <v>60</v>
      </c>
      <c r="E27" s="89" t="s">
        <v>60</v>
      </c>
      <c r="F27" s="89" t="s">
        <v>60</v>
      </c>
      <c r="G27" s="89" t="s">
        <v>60</v>
      </c>
      <c r="H27" s="89" t="s">
        <v>60</v>
      </c>
      <c r="I27" s="89" t="s">
        <v>60</v>
      </c>
      <c r="J27" s="89" t="s">
        <v>60</v>
      </c>
      <c r="K27" s="89" t="s">
        <v>60</v>
      </c>
      <c r="L27" s="89" t="s">
        <v>60</v>
      </c>
      <c r="M27" s="89" t="s">
        <v>60</v>
      </c>
      <c r="N27" s="89" t="s">
        <v>60</v>
      </c>
      <c r="O27" s="89" t="s">
        <v>60</v>
      </c>
      <c r="P27" s="89" t="s">
        <v>60</v>
      </c>
      <c r="Q27" s="89" t="s">
        <v>60</v>
      </c>
      <c r="R27" s="89" t="s">
        <v>60</v>
      </c>
      <c r="S27" s="89" t="s">
        <v>60</v>
      </c>
      <c r="T27" s="38"/>
    </row>
    <row r="28" spans="1:23" ht="47.25" x14ac:dyDescent="0.25">
      <c r="A28" s="19" t="s">
        <v>48</v>
      </c>
      <c r="B28" s="33" t="s">
        <v>49</v>
      </c>
      <c r="C28" s="19" t="s">
        <v>31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28"/>
    </row>
    <row r="29" spans="1:23" ht="47.25" x14ac:dyDescent="0.25">
      <c r="A29" s="35" t="s">
        <v>50</v>
      </c>
      <c r="B29" s="36" t="s">
        <v>268</v>
      </c>
      <c r="C29" s="36" t="s">
        <v>287</v>
      </c>
      <c r="D29" s="113">
        <f>SUM(D30:D32)</f>
        <v>2.2080000000000002</v>
      </c>
      <c r="E29" s="113">
        <f>SUM(E30:E32)</f>
        <v>2.2080000000000002</v>
      </c>
      <c r="F29" s="113">
        <f>SUM(F30:F32)</f>
        <v>0</v>
      </c>
      <c r="G29" s="113">
        <f t="shared" ref="G29:S29" si="6">SUM(G30:G32)</f>
        <v>2.2080000000000002</v>
      </c>
      <c r="H29" s="113">
        <f t="shared" si="6"/>
        <v>1.472</v>
      </c>
      <c r="I29" s="113">
        <f t="shared" si="6"/>
        <v>0.73599999999999999</v>
      </c>
      <c r="J29" s="113">
        <f t="shared" si="6"/>
        <v>0.73599999999999999</v>
      </c>
      <c r="K29" s="113">
        <f t="shared" si="6"/>
        <v>0.73599999999999999</v>
      </c>
      <c r="L29" s="113">
        <f t="shared" si="6"/>
        <v>0.73599999999999999</v>
      </c>
      <c r="M29" s="113">
        <f t="shared" si="6"/>
        <v>0</v>
      </c>
      <c r="N29" s="113">
        <f t="shared" si="6"/>
        <v>0</v>
      </c>
      <c r="O29" s="113">
        <f t="shared" si="6"/>
        <v>0.73599999999999999</v>
      </c>
      <c r="P29" s="113">
        <f t="shared" si="6"/>
        <v>0</v>
      </c>
      <c r="Q29" s="113">
        <f t="shared" si="6"/>
        <v>0.73599999999999999</v>
      </c>
      <c r="R29" s="113">
        <f t="shared" si="6"/>
        <v>0</v>
      </c>
      <c r="S29" s="113">
        <f t="shared" si="6"/>
        <v>0</v>
      </c>
      <c r="T29" s="28"/>
    </row>
    <row r="30" spans="1:23" s="87" customFormat="1" x14ac:dyDescent="0.25">
      <c r="A30" s="114" t="s">
        <v>269</v>
      </c>
      <c r="B30" s="110" t="s">
        <v>279</v>
      </c>
      <c r="C30" s="111" t="s">
        <v>280</v>
      </c>
      <c r="D30" s="116">
        <v>0.73599999999999999</v>
      </c>
      <c r="E30" s="115">
        <f>D30</f>
        <v>0.73599999999999999</v>
      </c>
      <c r="F30" s="115">
        <f>D30-E30</f>
        <v>0</v>
      </c>
      <c r="G30" s="115">
        <f t="shared" ref="G30:H32" si="7">I30+K30+M30+O30</f>
        <v>0.73599999999999999</v>
      </c>
      <c r="H30" s="115">
        <f t="shared" si="7"/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f>M30</f>
        <v>0</v>
      </c>
      <c r="O30" s="115">
        <f>D30</f>
        <v>0.73599999999999999</v>
      </c>
      <c r="P30" s="115">
        <v>0</v>
      </c>
      <c r="Q30" s="115">
        <f>D30-H30</f>
        <v>0.73599999999999999</v>
      </c>
      <c r="R30" s="116">
        <f>J30-I30</f>
        <v>0</v>
      </c>
      <c r="S30" s="116">
        <f>R30/G30*100</f>
        <v>0</v>
      </c>
      <c r="T30" s="117"/>
      <c r="W30" s="4"/>
    </row>
    <row r="31" spans="1:23" s="87" customFormat="1" x14ac:dyDescent="0.25">
      <c r="A31" s="114" t="s">
        <v>270</v>
      </c>
      <c r="B31" s="110" t="s">
        <v>281</v>
      </c>
      <c r="C31" s="111" t="s">
        <v>282</v>
      </c>
      <c r="D31" s="116">
        <v>0.73599999999999999</v>
      </c>
      <c r="E31" s="115">
        <f>D31</f>
        <v>0.73599999999999999</v>
      </c>
      <c r="F31" s="115">
        <f>D31-E31</f>
        <v>0</v>
      </c>
      <c r="G31" s="115">
        <f t="shared" si="7"/>
        <v>0.73599999999999999</v>
      </c>
      <c r="H31" s="115">
        <f t="shared" si="7"/>
        <v>0.73599999999999999</v>
      </c>
      <c r="I31" s="115">
        <f>D31</f>
        <v>0.73599999999999999</v>
      </c>
      <c r="J31" s="115">
        <f>I31</f>
        <v>0.73599999999999999</v>
      </c>
      <c r="K31" s="115">
        <v>0</v>
      </c>
      <c r="L31" s="115">
        <f>K31</f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f>E31-H31</f>
        <v>0</v>
      </c>
      <c r="R31" s="116">
        <f>J31-I31</f>
        <v>0</v>
      </c>
      <c r="S31" s="116">
        <f>R31/G31*100</f>
        <v>0</v>
      </c>
      <c r="T31" s="117"/>
      <c r="W31" s="4"/>
    </row>
    <row r="32" spans="1:23" s="87" customFormat="1" x14ac:dyDescent="0.25">
      <c r="A32" s="114" t="s">
        <v>271</v>
      </c>
      <c r="B32" s="110" t="s">
        <v>283</v>
      </c>
      <c r="C32" s="111" t="s">
        <v>284</v>
      </c>
      <c r="D32" s="116">
        <v>0.73599999999999999</v>
      </c>
      <c r="E32" s="115">
        <f>D32</f>
        <v>0.73599999999999999</v>
      </c>
      <c r="F32" s="115">
        <f>D32-E32</f>
        <v>0</v>
      </c>
      <c r="G32" s="115">
        <f t="shared" si="7"/>
        <v>0.73599999999999999</v>
      </c>
      <c r="H32" s="115">
        <f t="shared" si="7"/>
        <v>0.73599999999999999</v>
      </c>
      <c r="I32" s="115">
        <v>0</v>
      </c>
      <c r="J32" s="115">
        <v>0</v>
      </c>
      <c r="K32" s="115">
        <f>D32</f>
        <v>0.73599999999999999</v>
      </c>
      <c r="L32" s="115">
        <f>K32</f>
        <v>0.73599999999999999</v>
      </c>
      <c r="M32" s="115">
        <v>0</v>
      </c>
      <c r="N32" s="115">
        <v>0</v>
      </c>
      <c r="O32" s="115">
        <v>0</v>
      </c>
      <c r="P32" s="115">
        <v>0</v>
      </c>
      <c r="Q32" s="115">
        <f>E32-H32</f>
        <v>0</v>
      </c>
      <c r="R32" s="116">
        <f>J32-I32</f>
        <v>0</v>
      </c>
      <c r="S32" s="116">
        <f>R32/G32*100</f>
        <v>0</v>
      </c>
      <c r="T32" s="117"/>
      <c r="W32" s="4"/>
    </row>
    <row r="33" spans="1:20" ht="63" x14ac:dyDescent="0.25">
      <c r="A33" s="19" t="s">
        <v>52</v>
      </c>
      <c r="B33" s="20" t="s">
        <v>53</v>
      </c>
      <c r="C33" s="21" t="s">
        <v>31</v>
      </c>
      <c r="D33" s="28" t="s">
        <v>60</v>
      </c>
      <c r="E33" s="28" t="s">
        <v>60</v>
      </c>
      <c r="F33" s="28" t="s">
        <v>60</v>
      </c>
      <c r="G33" s="28" t="s">
        <v>60</v>
      </c>
      <c r="H33" s="28" t="s">
        <v>60</v>
      </c>
      <c r="I33" s="28" t="s">
        <v>60</v>
      </c>
      <c r="J33" s="28" t="s">
        <v>60</v>
      </c>
      <c r="K33" s="28" t="s">
        <v>60</v>
      </c>
      <c r="L33" s="28" t="s">
        <v>60</v>
      </c>
      <c r="M33" s="28" t="s">
        <v>60</v>
      </c>
      <c r="N33" s="28" t="s">
        <v>60</v>
      </c>
      <c r="O33" s="28" t="s">
        <v>60</v>
      </c>
      <c r="P33" s="28" t="s">
        <v>60</v>
      </c>
      <c r="Q33" s="28" t="s">
        <v>60</v>
      </c>
      <c r="R33" s="28" t="s">
        <v>60</v>
      </c>
      <c r="S33" s="28" t="s">
        <v>60</v>
      </c>
      <c r="T33" s="28"/>
    </row>
    <row r="34" spans="1:20" ht="31.5" x14ac:dyDescent="0.25">
      <c r="A34" s="19" t="s">
        <v>54</v>
      </c>
      <c r="B34" s="33" t="s">
        <v>55</v>
      </c>
      <c r="C34" s="19" t="s">
        <v>31</v>
      </c>
      <c r="D34" s="28" t="s">
        <v>60</v>
      </c>
      <c r="E34" s="28" t="s">
        <v>60</v>
      </c>
      <c r="F34" s="28" t="s">
        <v>60</v>
      </c>
      <c r="G34" s="28" t="s">
        <v>60</v>
      </c>
      <c r="H34" s="28" t="s">
        <v>60</v>
      </c>
      <c r="I34" s="28" t="s">
        <v>60</v>
      </c>
      <c r="J34" s="28" t="s">
        <v>60</v>
      </c>
      <c r="K34" s="28" t="s">
        <v>60</v>
      </c>
      <c r="L34" s="28" t="s">
        <v>60</v>
      </c>
      <c r="M34" s="28" t="s">
        <v>60</v>
      </c>
      <c r="N34" s="28" t="s">
        <v>60</v>
      </c>
      <c r="O34" s="28" t="s">
        <v>60</v>
      </c>
      <c r="P34" s="28" t="s">
        <v>60</v>
      </c>
      <c r="Q34" s="28" t="s">
        <v>60</v>
      </c>
      <c r="R34" s="28" t="s">
        <v>60</v>
      </c>
      <c r="S34" s="28" t="s">
        <v>60</v>
      </c>
      <c r="T34" s="28"/>
    </row>
    <row r="35" spans="1:20" ht="31.5" x14ac:dyDescent="0.25">
      <c r="A35" s="19" t="s">
        <v>56</v>
      </c>
      <c r="B35" s="22" t="s">
        <v>57</v>
      </c>
      <c r="C35" s="21" t="s">
        <v>31</v>
      </c>
      <c r="D35" s="28" t="s">
        <v>60</v>
      </c>
      <c r="E35" s="28" t="s">
        <v>60</v>
      </c>
      <c r="F35" s="28" t="s">
        <v>60</v>
      </c>
      <c r="G35" s="28" t="s">
        <v>60</v>
      </c>
      <c r="H35" s="28" t="s">
        <v>60</v>
      </c>
      <c r="I35" s="28" t="s">
        <v>60</v>
      </c>
      <c r="J35" s="28" t="s">
        <v>60</v>
      </c>
      <c r="K35" s="28" t="s">
        <v>60</v>
      </c>
      <c r="L35" s="28" t="s">
        <v>60</v>
      </c>
      <c r="M35" s="28" t="s">
        <v>60</v>
      </c>
      <c r="N35" s="28" t="s">
        <v>60</v>
      </c>
      <c r="O35" s="28" t="s">
        <v>60</v>
      </c>
      <c r="P35" s="28" t="s">
        <v>60</v>
      </c>
      <c r="Q35" s="28" t="s">
        <v>60</v>
      </c>
      <c r="R35" s="28" t="s">
        <v>60</v>
      </c>
      <c r="S35" s="28" t="s">
        <v>60</v>
      </c>
      <c r="T35" s="28"/>
    </row>
    <row r="36" spans="1:20" ht="31.5" x14ac:dyDescent="0.25">
      <c r="A36" s="29" t="s">
        <v>58</v>
      </c>
      <c r="B36" s="30" t="s">
        <v>59</v>
      </c>
      <c r="C36" s="16" t="str">
        <f>C37</f>
        <v>K_0017</v>
      </c>
      <c r="D36" s="112">
        <f>D37</f>
        <v>0.91200000000000003</v>
      </c>
      <c r="E36" s="112">
        <f t="shared" ref="E36:S36" si="8">E37</f>
        <v>0.91200000000000003</v>
      </c>
      <c r="F36" s="112">
        <f t="shared" si="8"/>
        <v>0</v>
      </c>
      <c r="G36" s="112">
        <f t="shared" si="8"/>
        <v>0.91200000000000003</v>
      </c>
      <c r="H36" s="112">
        <f t="shared" si="8"/>
        <v>0.91200000000000003</v>
      </c>
      <c r="I36" s="112">
        <f t="shared" si="8"/>
        <v>0</v>
      </c>
      <c r="J36" s="112">
        <f t="shared" si="8"/>
        <v>0</v>
      </c>
      <c r="K36" s="112">
        <f t="shared" si="8"/>
        <v>0.91200000000000003</v>
      </c>
      <c r="L36" s="112">
        <f t="shared" si="8"/>
        <v>0.91200000000000003</v>
      </c>
      <c r="M36" s="112">
        <f t="shared" si="8"/>
        <v>0</v>
      </c>
      <c r="N36" s="112">
        <f t="shared" si="8"/>
        <v>0</v>
      </c>
      <c r="O36" s="112">
        <f t="shared" si="8"/>
        <v>0</v>
      </c>
      <c r="P36" s="112">
        <f t="shared" si="8"/>
        <v>0</v>
      </c>
      <c r="Q36" s="112">
        <f t="shared" si="8"/>
        <v>0</v>
      </c>
      <c r="R36" s="113">
        <f t="shared" si="8"/>
        <v>0</v>
      </c>
      <c r="S36" s="113">
        <f t="shared" si="8"/>
        <v>0</v>
      </c>
      <c r="T36" s="28"/>
    </row>
    <row r="37" spans="1:20" ht="31.5" x14ac:dyDescent="0.25">
      <c r="A37" s="109" t="s">
        <v>267</v>
      </c>
      <c r="B37" s="110" t="s">
        <v>285</v>
      </c>
      <c r="C37" s="111" t="s">
        <v>286</v>
      </c>
      <c r="D37" s="115">
        <v>0.91200000000000003</v>
      </c>
      <c r="E37" s="115">
        <f>D37</f>
        <v>0.91200000000000003</v>
      </c>
      <c r="F37" s="115">
        <f>D37-E37</f>
        <v>0</v>
      </c>
      <c r="G37" s="115">
        <f>I37+K37+M37+O37</f>
        <v>0.91200000000000003</v>
      </c>
      <c r="H37" s="115">
        <f>J37+L37+N37+P37</f>
        <v>0.91200000000000003</v>
      </c>
      <c r="I37" s="115">
        <v>0</v>
      </c>
      <c r="J37" s="115">
        <v>0</v>
      </c>
      <c r="K37" s="115">
        <f>D37</f>
        <v>0.91200000000000003</v>
      </c>
      <c r="L37" s="115">
        <f>K37</f>
        <v>0.91200000000000003</v>
      </c>
      <c r="M37" s="115">
        <f>F37</f>
        <v>0</v>
      </c>
      <c r="N37" s="115">
        <v>0</v>
      </c>
      <c r="O37" s="115">
        <v>0</v>
      </c>
      <c r="P37" s="115">
        <v>0</v>
      </c>
      <c r="Q37" s="115">
        <f>E37-H37</f>
        <v>0</v>
      </c>
      <c r="R37" s="116">
        <f>J37-I37</f>
        <v>0</v>
      </c>
      <c r="S37" s="116">
        <f>R37/G37*100</f>
        <v>0</v>
      </c>
      <c r="T37" s="117"/>
    </row>
  </sheetData>
  <mergeCells count="24">
    <mergeCell ref="G7:O7"/>
    <mergeCell ref="R2:T2"/>
    <mergeCell ref="A3:T3"/>
    <mergeCell ref="G4:H4"/>
    <mergeCell ref="J4:K4"/>
    <mergeCell ref="J9:K9"/>
    <mergeCell ref="A14:A16"/>
    <mergeCell ref="B14:B16"/>
    <mergeCell ref="C14:C16"/>
    <mergeCell ref="D14:D16"/>
    <mergeCell ref="E14:E16"/>
    <mergeCell ref="F14:F16"/>
    <mergeCell ref="G14:P14"/>
    <mergeCell ref="H11:S11"/>
    <mergeCell ref="T14:T16"/>
    <mergeCell ref="G15:H15"/>
    <mergeCell ref="I15:J15"/>
    <mergeCell ref="K15:L15"/>
    <mergeCell ref="M15:N15"/>
    <mergeCell ref="O15:P15"/>
    <mergeCell ref="R15:R16"/>
    <mergeCell ref="S15:S16"/>
    <mergeCell ref="Q14:Q16"/>
    <mergeCell ref="R14:S14"/>
  </mergeCells>
  <conditionalFormatting sqref="A18:B18 A33:C36 A30:B32 A22:C29">
    <cfRule type="cellIs" dxfId="89" priority="87" operator="equal">
      <formula>0</formula>
    </cfRule>
  </conditionalFormatting>
  <conditionalFormatting sqref="D35:T35 D33:T33">
    <cfRule type="cellIs" dxfId="88" priority="83" operator="equal">
      <formula>0</formula>
    </cfRule>
  </conditionalFormatting>
  <conditionalFormatting sqref="D34:S34">
    <cfRule type="cellIs" dxfId="87" priority="13" operator="equal">
      <formula>0</formula>
    </cfRule>
  </conditionalFormatting>
  <conditionalFormatting sqref="T36">
    <cfRule type="cellIs" dxfId="86" priority="12" operator="equal">
      <formula>0</formula>
    </cfRule>
  </conditionalFormatting>
  <conditionalFormatting sqref="A37:C37">
    <cfRule type="cellIs" dxfId="85" priority="11" operator="equal">
      <formula>0</formula>
    </cfRule>
  </conditionalFormatting>
  <conditionalFormatting sqref="D37 T37">
    <cfRule type="cellIs" dxfId="84" priority="10" operator="equal">
      <formula>0</formula>
    </cfRule>
  </conditionalFormatting>
  <conditionalFormatting sqref="C18">
    <cfRule type="cellIs" dxfId="83" priority="4" operator="equal">
      <formula>0</formula>
    </cfRule>
  </conditionalFormatting>
  <conditionalFormatting sqref="C30:C32">
    <cfRule type="cellIs" dxfId="82" priority="8" operator="equal">
      <formula>0</formula>
    </cfRule>
  </conditionalFormatting>
  <conditionalFormatting sqref="T30:T32 D30:D32">
    <cfRule type="cellIs" dxfId="81" priority="7" operator="equal">
      <formula>0</formula>
    </cfRule>
  </conditionalFormatting>
  <pageMargins left="0" right="0" top="0" bottom="0" header="0.31496062992125984" footer="0.31496062992125984"/>
  <pageSetup paperSize="8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5" sqref="G5"/>
    </sheetView>
  </sheetViews>
  <sheetFormatPr defaultColWidth="9.140625" defaultRowHeight="15.75" x14ac:dyDescent="0.25"/>
  <cols>
    <col min="1" max="1" width="8.140625" style="81" customWidth="1"/>
    <col min="2" max="2" width="29.85546875" style="81" customWidth="1"/>
    <col min="3" max="3" width="13" style="81" customWidth="1"/>
    <col min="4" max="4" width="16.7109375" style="81" customWidth="1"/>
    <col min="5" max="5" width="21.42578125" style="81" customWidth="1"/>
    <col min="6" max="6" width="13.28515625" style="81" customWidth="1"/>
    <col min="7" max="7" width="13.7109375" style="81" customWidth="1"/>
    <col min="8" max="8" width="13.28515625" style="81" customWidth="1"/>
    <col min="9" max="9" width="13.7109375" style="81" customWidth="1"/>
    <col min="10" max="10" width="13.28515625" style="81" customWidth="1"/>
    <col min="11" max="11" width="13.7109375" style="81" customWidth="1"/>
    <col min="12" max="12" width="13.28515625" style="81" customWidth="1"/>
    <col min="13" max="13" width="13.7109375" style="81" customWidth="1"/>
    <col min="14" max="256" width="9.140625" style="81"/>
    <col min="257" max="257" width="8.140625" style="81" customWidth="1"/>
    <col min="258" max="258" width="29.85546875" style="81" customWidth="1"/>
    <col min="259" max="259" width="13" style="81" customWidth="1"/>
    <col min="260" max="260" width="16.7109375" style="81" customWidth="1"/>
    <col min="261" max="261" width="21.42578125" style="81" customWidth="1"/>
    <col min="262" max="262" width="13.28515625" style="81" customWidth="1"/>
    <col min="263" max="263" width="13.7109375" style="81" customWidth="1"/>
    <col min="264" max="264" width="13.28515625" style="81" customWidth="1"/>
    <col min="265" max="265" width="13.7109375" style="81" customWidth="1"/>
    <col min="266" max="266" width="13.28515625" style="81" customWidth="1"/>
    <col min="267" max="267" width="13.7109375" style="81" customWidth="1"/>
    <col min="268" max="268" width="13.28515625" style="81" customWidth="1"/>
    <col min="269" max="269" width="13.7109375" style="81" customWidth="1"/>
    <col min="270" max="512" width="9.140625" style="81"/>
    <col min="513" max="513" width="8.140625" style="81" customWidth="1"/>
    <col min="514" max="514" width="29.85546875" style="81" customWidth="1"/>
    <col min="515" max="515" width="13" style="81" customWidth="1"/>
    <col min="516" max="516" width="16.7109375" style="81" customWidth="1"/>
    <col min="517" max="517" width="21.42578125" style="81" customWidth="1"/>
    <col min="518" max="518" width="13.28515625" style="81" customWidth="1"/>
    <col min="519" max="519" width="13.7109375" style="81" customWidth="1"/>
    <col min="520" max="520" width="13.28515625" style="81" customWidth="1"/>
    <col min="521" max="521" width="13.7109375" style="81" customWidth="1"/>
    <col min="522" max="522" width="13.28515625" style="81" customWidth="1"/>
    <col min="523" max="523" width="13.7109375" style="81" customWidth="1"/>
    <col min="524" max="524" width="13.28515625" style="81" customWidth="1"/>
    <col min="525" max="525" width="13.7109375" style="81" customWidth="1"/>
    <col min="526" max="768" width="9.140625" style="81"/>
    <col min="769" max="769" width="8.140625" style="81" customWidth="1"/>
    <col min="770" max="770" width="29.85546875" style="81" customWidth="1"/>
    <col min="771" max="771" width="13" style="81" customWidth="1"/>
    <col min="772" max="772" width="16.7109375" style="81" customWidth="1"/>
    <col min="773" max="773" width="21.42578125" style="81" customWidth="1"/>
    <col min="774" max="774" width="13.28515625" style="81" customWidth="1"/>
    <col min="775" max="775" width="13.7109375" style="81" customWidth="1"/>
    <col min="776" max="776" width="13.28515625" style="81" customWidth="1"/>
    <col min="777" max="777" width="13.7109375" style="81" customWidth="1"/>
    <col min="778" max="778" width="13.28515625" style="81" customWidth="1"/>
    <col min="779" max="779" width="13.7109375" style="81" customWidth="1"/>
    <col min="780" max="780" width="13.28515625" style="81" customWidth="1"/>
    <col min="781" max="781" width="13.7109375" style="81" customWidth="1"/>
    <col min="782" max="1024" width="9.140625" style="81"/>
    <col min="1025" max="1025" width="8.140625" style="81" customWidth="1"/>
    <col min="1026" max="1026" width="29.85546875" style="81" customWidth="1"/>
    <col min="1027" max="1027" width="13" style="81" customWidth="1"/>
    <col min="1028" max="1028" width="16.7109375" style="81" customWidth="1"/>
    <col min="1029" max="1029" width="21.42578125" style="81" customWidth="1"/>
    <col min="1030" max="1030" width="13.28515625" style="81" customWidth="1"/>
    <col min="1031" max="1031" width="13.7109375" style="81" customWidth="1"/>
    <col min="1032" max="1032" width="13.28515625" style="81" customWidth="1"/>
    <col min="1033" max="1033" width="13.7109375" style="81" customWidth="1"/>
    <col min="1034" max="1034" width="13.28515625" style="81" customWidth="1"/>
    <col min="1035" max="1035" width="13.7109375" style="81" customWidth="1"/>
    <col min="1036" max="1036" width="13.28515625" style="81" customWidth="1"/>
    <col min="1037" max="1037" width="13.7109375" style="81" customWidth="1"/>
    <col min="1038" max="1280" width="9.140625" style="81"/>
    <col min="1281" max="1281" width="8.140625" style="81" customWidth="1"/>
    <col min="1282" max="1282" width="29.85546875" style="81" customWidth="1"/>
    <col min="1283" max="1283" width="13" style="81" customWidth="1"/>
    <col min="1284" max="1284" width="16.7109375" style="81" customWidth="1"/>
    <col min="1285" max="1285" width="21.42578125" style="81" customWidth="1"/>
    <col min="1286" max="1286" width="13.28515625" style="81" customWidth="1"/>
    <col min="1287" max="1287" width="13.7109375" style="81" customWidth="1"/>
    <col min="1288" max="1288" width="13.28515625" style="81" customWidth="1"/>
    <col min="1289" max="1289" width="13.7109375" style="81" customWidth="1"/>
    <col min="1290" max="1290" width="13.28515625" style="81" customWidth="1"/>
    <col min="1291" max="1291" width="13.7109375" style="81" customWidth="1"/>
    <col min="1292" max="1292" width="13.28515625" style="81" customWidth="1"/>
    <col min="1293" max="1293" width="13.7109375" style="81" customWidth="1"/>
    <col min="1294" max="1536" width="9.140625" style="81"/>
    <col min="1537" max="1537" width="8.140625" style="81" customWidth="1"/>
    <col min="1538" max="1538" width="29.85546875" style="81" customWidth="1"/>
    <col min="1539" max="1539" width="13" style="81" customWidth="1"/>
    <col min="1540" max="1540" width="16.7109375" style="81" customWidth="1"/>
    <col min="1541" max="1541" width="21.42578125" style="81" customWidth="1"/>
    <col min="1542" max="1542" width="13.28515625" style="81" customWidth="1"/>
    <col min="1543" max="1543" width="13.7109375" style="81" customWidth="1"/>
    <col min="1544" max="1544" width="13.28515625" style="81" customWidth="1"/>
    <col min="1545" max="1545" width="13.7109375" style="81" customWidth="1"/>
    <col min="1546" max="1546" width="13.28515625" style="81" customWidth="1"/>
    <col min="1547" max="1547" width="13.7109375" style="81" customWidth="1"/>
    <col min="1548" max="1548" width="13.28515625" style="81" customWidth="1"/>
    <col min="1549" max="1549" width="13.7109375" style="81" customWidth="1"/>
    <col min="1550" max="1792" width="9.140625" style="81"/>
    <col min="1793" max="1793" width="8.140625" style="81" customWidth="1"/>
    <col min="1794" max="1794" width="29.85546875" style="81" customWidth="1"/>
    <col min="1795" max="1795" width="13" style="81" customWidth="1"/>
    <col min="1796" max="1796" width="16.7109375" style="81" customWidth="1"/>
    <col min="1797" max="1797" width="21.42578125" style="81" customWidth="1"/>
    <col min="1798" max="1798" width="13.28515625" style="81" customWidth="1"/>
    <col min="1799" max="1799" width="13.7109375" style="81" customWidth="1"/>
    <col min="1800" max="1800" width="13.28515625" style="81" customWidth="1"/>
    <col min="1801" max="1801" width="13.7109375" style="81" customWidth="1"/>
    <col min="1802" max="1802" width="13.28515625" style="81" customWidth="1"/>
    <col min="1803" max="1803" width="13.7109375" style="81" customWidth="1"/>
    <col min="1804" max="1804" width="13.28515625" style="81" customWidth="1"/>
    <col min="1805" max="1805" width="13.7109375" style="81" customWidth="1"/>
    <col min="1806" max="2048" width="9.140625" style="81"/>
    <col min="2049" max="2049" width="8.140625" style="81" customWidth="1"/>
    <col min="2050" max="2050" width="29.85546875" style="81" customWidth="1"/>
    <col min="2051" max="2051" width="13" style="81" customWidth="1"/>
    <col min="2052" max="2052" width="16.7109375" style="81" customWidth="1"/>
    <col min="2053" max="2053" width="21.42578125" style="81" customWidth="1"/>
    <col min="2054" max="2054" width="13.28515625" style="81" customWidth="1"/>
    <col min="2055" max="2055" width="13.7109375" style="81" customWidth="1"/>
    <col min="2056" max="2056" width="13.28515625" style="81" customWidth="1"/>
    <col min="2057" max="2057" width="13.7109375" style="81" customWidth="1"/>
    <col min="2058" max="2058" width="13.28515625" style="81" customWidth="1"/>
    <col min="2059" max="2059" width="13.7109375" style="81" customWidth="1"/>
    <col min="2060" max="2060" width="13.28515625" style="81" customWidth="1"/>
    <col min="2061" max="2061" width="13.7109375" style="81" customWidth="1"/>
    <col min="2062" max="2304" width="9.140625" style="81"/>
    <col min="2305" max="2305" width="8.140625" style="81" customWidth="1"/>
    <col min="2306" max="2306" width="29.85546875" style="81" customWidth="1"/>
    <col min="2307" max="2307" width="13" style="81" customWidth="1"/>
    <col min="2308" max="2308" width="16.7109375" style="81" customWidth="1"/>
    <col min="2309" max="2309" width="21.42578125" style="81" customWidth="1"/>
    <col min="2310" max="2310" width="13.28515625" style="81" customWidth="1"/>
    <col min="2311" max="2311" width="13.7109375" style="81" customWidth="1"/>
    <col min="2312" max="2312" width="13.28515625" style="81" customWidth="1"/>
    <col min="2313" max="2313" width="13.7109375" style="81" customWidth="1"/>
    <col min="2314" max="2314" width="13.28515625" style="81" customWidth="1"/>
    <col min="2315" max="2315" width="13.7109375" style="81" customWidth="1"/>
    <col min="2316" max="2316" width="13.28515625" style="81" customWidth="1"/>
    <col min="2317" max="2317" width="13.7109375" style="81" customWidth="1"/>
    <col min="2318" max="2560" width="9.140625" style="81"/>
    <col min="2561" max="2561" width="8.140625" style="81" customWidth="1"/>
    <col min="2562" max="2562" width="29.85546875" style="81" customWidth="1"/>
    <col min="2563" max="2563" width="13" style="81" customWidth="1"/>
    <col min="2564" max="2564" width="16.7109375" style="81" customWidth="1"/>
    <col min="2565" max="2565" width="21.42578125" style="81" customWidth="1"/>
    <col min="2566" max="2566" width="13.28515625" style="81" customWidth="1"/>
    <col min="2567" max="2567" width="13.7109375" style="81" customWidth="1"/>
    <col min="2568" max="2568" width="13.28515625" style="81" customWidth="1"/>
    <col min="2569" max="2569" width="13.7109375" style="81" customWidth="1"/>
    <col min="2570" max="2570" width="13.28515625" style="81" customWidth="1"/>
    <col min="2571" max="2571" width="13.7109375" style="81" customWidth="1"/>
    <col min="2572" max="2572" width="13.28515625" style="81" customWidth="1"/>
    <col min="2573" max="2573" width="13.7109375" style="81" customWidth="1"/>
    <col min="2574" max="2816" width="9.140625" style="81"/>
    <col min="2817" max="2817" width="8.140625" style="81" customWidth="1"/>
    <col min="2818" max="2818" width="29.85546875" style="81" customWidth="1"/>
    <col min="2819" max="2819" width="13" style="81" customWidth="1"/>
    <col min="2820" max="2820" width="16.7109375" style="81" customWidth="1"/>
    <col min="2821" max="2821" width="21.42578125" style="81" customWidth="1"/>
    <col min="2822" max="2822" width="13.28515625" style="81" customWidth="1"/>
    <col min="2823" max="2823" width="13.7109375" style="81" customWidth="1"/>
    <col min="2824" max="2824" width="13.28515625" style="81" customWidth="1"/>
    <col min="2825" max="2825" width="13.7109375" style="81" customWidth="1"/>
    <col min="2826" max="2826" width="13.28515625" style="81" customWidth="1"/>
    <col min="2827" max="2827" width="13.7109375" style="81" customWidth="1"/>
    <col min="2828" max="2828" width="13.28515625" style="81" customWidth="1"/>
    <col min="2829" max="2829" width="13.7109375" style="81" customWidth="1"/>
    <col min="2830" max="3072" width="9.140625" style="81"/>
    <col min="3073" max="3073" width="8.140625" style="81" customWidth="1"/>
    <col min="3074" max="3074" width="29.85546875" style="81" customWidth="1"/>
    <col min="3075" max="3075" width="13" style="81" customWidth="1"/>
    <col min="3076" max="3076" width="16.7109375" style="81" customWidth="1"/>
    <col min="3077" max="3077" width="21.42578125" style="81" customWidth="1"/>
    <col min="3078" max="3078" width="13.28515625" style="81" customWidth="1"/>
    <col min="3079" max="3079" width="13.7109375" style="81" customWidth="1"/>
    <col min="3080" max="3080" width="13.28515625" style="81" customWidth="1"/>
    <col min="3081" max="3081" width="13.7109375" style="81" customWidth="1"/>
    <col min="3082" max="3082" width="13.28515625" style="81" customWidth="1"/>
    <col min="3083" max="3083" width="13.7109375" style="81" customWidth="1"/>
    <col min="3084" max="3084" width="13.28515625" style="81" customWidth="1"/>
    <col min="3085" max="3085" width="13.7109375" style="81" customWidth="1"/>
    <col min="3086" max="3328" width="9.140625" style="81"/>
    <col min="3329" max="3329" width="8.140625" style="81" customWidth="1"/>
    <col min="3330" max="3330" width="29.85546875" style="81" customWidth="1"/>
    <col min="3331" max="3331" width="13" style="81" customWidth="1"/>
    <col min="3332" max="3332" width="16.7109375" style="81" customWidth="1"/>
    <col min="3333" max="3333" width="21.42578125" style="81" customWidth="1"/>
    <col min="3334" max="3334" width="13.28515625" style="81" customWidth="1"/>
    <col min="3335" max="3335" width="13.7109375" style="81" customWidth="1"/>
    <col min="3336" max="3336" width="13.28515625" style="81" customWidth="1"/>
    <col min="3337" max="3337" width="13.7109375" style="81" customWidth="1"/>
    <col min="3338" max="3338" width="13.28515625" style="81" customWidth="1"/>
    <col min="3339" max="3339" width="13.7109375" style="81" customWidth="1"/>
    <col min="3340" max="3340" width="13.28515625" style="81" customWidth="1"/>
    <col min="3341" max="3341" width="13.7109375" style="81" customWidth="1"/>
    <col min="3342" max="3584" width="9.140625" style="81"/>
    <col min="3585" max="3585" width="8.140625" style="81" customWidth="1"/>
    <col min="3586" max="3586" width="29.85546875" style="81" customWidth="1"/>
    <col min="3587" max="3587" width="13" style="81" customWidth="1"/>
    <col min="3588" max="3588" width="16.7109375" style="81" customWidth="1"/>
    <col min="3589" max="3589" width="21.42578125" style="81" customWidth="1"/>
    <col min="3590" max="3590" width="13.28515625" style="81" customWidth="1"/>
    <col min="3591" max="3591" width="13.7109375" style="81" customWidth="1"/>
    <col min="3592" max="3592" width="13.28515625" style="81" customWidth="1"/>
    <col min="3593" max="3593" width="13.7109375" style="81" customWidth="1"/>
    <col min="3594" max="3594" width="13.28515625" style="81" customWidth="1"/>
    <col min="3595" max="3595" width="13.7109375" style="81" customWidth="1"/>
    <col min="3596" max="3596" width="13.28515625" style="81" customWidth="1"/>
    <col min="3597" max="3597" width="13.7109375" style="81" customWidth="1"/>
    <col min="3598" max="3840" width="9.140625" style="81"/>
    <col min="3841" max="3841" width="8.140625" style="81" customWidth="1"/>
    <col min="3842" max="3842" width="29.85546875" style="81" customWidth="1"/>
    <col min="3843" max="3843" width="13" style="81" customWidth="1"/>
    <col min="3844" max="3844" width="16.7109375" style="81" customWidth="1"/>
    <col min="3845" max="3845" width="21.42578125" style="81" customWidth="1"/>
    <col min="3846" max="3846" width="13.28515625" style="81" customWidth="1"/>
    <col min="3847" max="3847" width="13.7109375" style="81" customWidth="1"/>
    <col min="3848" max="3848" width="13.28515625" style="81" customWidth="1"/>
    <col min="3849" max="3849" width="13.7109375" style="81" customWidth="1"/>
    <col min="3850" max="3850" width="13.28515625" style="81" customWidth="1"/>
    <col min="3851" max="3851" width="13.7109375" style="81" customWidth="1"/>
    <col min="3852" max="3852" width="13.28515625" style="81" customWidth="1"/>
    <col min="3853" max="3853" width="13.7109375" style="81" customWidth="1"/>
    <col min="3854" max="4096" width="9.140625" style="81"/>
    <col min="4097" max="4097" width="8.140625" style="81" customWidth="1"/>
    <col min="4098" max="4098" width="29.85546875" style="81" customWidth="1"/>
    <col min="4099" max="4099" width="13" style="81" customWidth="1"/>
    <col min="4100" max="4100" width="16.7109375" style="81" customWidth="1"/>
    <col min="4101" max="4101" width="21.42578125" style="81" customWidth="1"/>
    <col min="4102" max="4102" width="13.28515625" style="81" customWidth="1"/>
    <col min="4103" max="4103" width="13.7109375" style="81" customWidth="1"/>
    <col min="4104" max="4104" width="13.28515625" style="81" customWidth="1"/>
    <col min="4105" max="4105" width="13.7109375" style="81" customWidth="1"/>
    <col min="4106" max="4106" width="13.28515625" style="81" customWidth="1"/>
    <col min="4107" max="4107" width="13.7109375" style="81" customWidth="1"/>
    <col min="4108" max="4108" width="13.28515625" style="81" customWidth="1"/>
    <col min="4109" max="4109" width="13.7109375" style="81" customWidth="1"/>
    <col min="4110" max="4352" width="9.140625" style="81"/>
    <col min="4353" max="4353" width="8.140625" style="81" customWidth="1"/>
    <col min="4354" max="4354" width="29.85546875" style="81" customWidth="1"/>
    <col min="4355" max="4355" width="13" style="81" customWidth="1"/>
    <col min="4356" max="4356" width="16.7109375" style="81" customWidth="1"/>
    <col min="4357" max="4357" width="21.42578125" style="81" customWidth="1"/>
    <col min="4358" max="4358" width="13.28515625" style="81" customWidth="1"/>
    <col min="4359" max="4359" width="13.7109375" style="81" customWidth="1"/>
    <col min="4360" max="4360" width="13.28515625" style="81" customWidth="1"/>
    <col min="4361" max="4361" width="13.7109375" style="81" customWidth="1"/>
    <col min="4362" max="4362" width="13.28515625" style="81" customWidth="1"/>
    <col min="4363" max="4363" width="13.7109375" style="81" customWidth="1"/>
    <col min="4364" max="4364" width="13.28515625" style="81" customWidth="1"/>
    <col min="4365" max="4365" width="13.7109375" style="81" customWidth="1"/>
    <col min="4366" max="4608" width="9.140625" style="81"/>
    <col min="4609" max="4609" width="8.140625" style="81" customWidth="1"/>
    <col min="4610" max="4610" width="29.85546875" style="81" customWidth="1"/>
    <col min="4611" max="4611" width="13" style="81" customWidth="1"/>
    <col min="4612" max="4612" width="16.7109375" style="81" customWidth="1"/>
    <col min="4613" max="4613" width="21.42578125" style="81" customWidth="1"/>
    <col min="4614" max="4614" width="13.28515625" style="81" customWidth="1"/>
    <col min="4615" max="4615" width="13.7109375" style="81" customWidth="1"/>
    <col min="4616" max="4616" width="13.28515625" style="81" customWidth="1"/>
    <col min="4617" max="4617" width="13.7109375" style="81" customWidth="1"/>
    <col min="4618" max="4618" width="13.28515625" style="81" customWidth="1"/>
    <col min="4619" max="4619" width="13.7109375" style="81" customWidth="1"/>
    <col min="4620" max="4620" width="13.28515625" style="81" customWidth="1"/>
    <col min="4621" max="4621" width="13.7109375" style="81" customWidth="1"/>
    <col min="4622" max="4864" width="9.140625" style="81"/>
    <col min="4865" max="4865" width="8.140625" style="81" customWidth="1"/>
    <col min="4866" max="4866" width="29.85546875" style="81" customWidth="1"/>
    <col min="4867" max="4867" width="13" style="81" customWidth="1"/>
    <col min="4868" max="4868" width="16.7109375" style="81" customWidth="1"/>
    <col min="4869" max="4869" width="21.42578125" style="81" customWidth="1"/>
    <col min="4870" max="4870" width="13.28515625" style="81" customWidth="1"/>
    <col min="4871" max="4871" width="13.7109375" style="81" customWidth="1"/>
    <col min="4872" max="4872" width="13.28515625" style="81" customWidth="1"/>
    <col min="4873" max="4873" width="13.7109375" style="81" customWidth="1"/>
    <col min="4874" max="4874" width="13.28515625" style="81" customWidth="1"/>
    <col min="4875" max="4875" width="13.7109375" style="81" customWidth="1"/>
    <col min="4876" max="4876" width="13.28515625" style="81" customWidth="1"/>
    <col min="4877" max="4877" width="13.7109375" style="81" customWidth="1"/>
    <col min="4878" max="5120" width="9.140625" style="81"/>
    <col min="5121" max="5121" width="8.140625" style="81" customWidth="1"/>
    <col min="5122" max="5122" width="29.85546875" style="81" customWidth="1"/>
    <col min="5123" max="5123" width="13" style="81" customWidth="1"/>
    <col min="5124" max="5124" width="16.7109375" style="81" customWidth="1"/>
    <col min="5125" max="5125" width="21.42578125" style="81" customWidth="1"/>
    <col min="5126" max="5126" width="13.28515625" style="81" customWidth="1"/>
    <col min="5127" max="5127" width="13.7109375" style="81" customWidth="1"/>
    <col min="5128" max="5128" width="13.28515625" style="81" customWidth="1"/>
    <col min="5129" max="5129" width="13.7109375" style="81" customWidth="1"/>
    <col min="5130" max="5130" width="13.28515625" style="81" customWidth="1"/>
    <col min="5131" max="5131" width="13.7109375" style="81" customWidth="1"/>
    <col min="5132" max="5132" width="13.28515625" style="81" customWidth="1"/>
    <col min="5133" max="5133" width="13.7109375" style="81" customWidth="1"/>
    <col min="5134" max="5376" width="9.140625" style="81"/>
    <col min="5377" max="5377" width="8.140625" style="81" customWidth="1"/>
    <col min="5378" max="5378" width="29.85546875" style="81" customWidth="1"/>
    <col min="5379" max="5379" width="13" style="81" customWidth="1"/>
    <col min="5380" max="5380" width="16.7109375" style="81" customWidth="1"/>
    <col min="5381" max="5381" width="21.42578125" style="81" customWidth="1"/>
    <col min="5382" max="5382" width="13.28515625" style="81" customWidth="1"/>
    <col min="5383" max="5383" width="13.7109375" style="81" customWidth="1"/>
    <col min="5384" max="5384" width="13.28515625" style="81" customWidth="1"/>
    <col min="5385" max="5385" width="13.7109375" style="81" customWidth="1"/>
    <col min="5386" max="5386" width="13.28515625" style="81" customWidth="1"/>
    <col min="5387" max="5387" width="13.7109375" style="81" customWidth="1"/>
    <col min="5388" max="5388" width="13.28515625" style="81" customWidth="1"/>
    <col min="5389" max="5389" width="13.7109375" style="81" customWidth="1"/>
    <col min="5390" max="5632" width="9.140625" style="81"/>
    <col min="5633" max="5633" width="8.140625" style="81" customWidth="1"/>
    <col min="5634" max="5634" width="29.85546875" style="81" customWidth="1"/>
    <col min="5635" max="5635" width="13" style="81" customWidth="1"/>
    <col min="5636" max="5636" width="16.7109375" style="81" customWidth="1"/>
    <col min="5637" max="5637" width="21.42578125" style="81" customWidth="1"/>
    <col min="5638" max="5638" width="13.28515625" style="81" customWidth="1"/>
    <col min="5639" max="5639" width="13.7109375" style="81" customWidth="1"/>
    <col min="5640" max="5640" width="13.28515625" style="81" customWidth="1"/>
    <col min="5641" max="5641" width="13.7109375" style="81" customWidth="1"/>
    <col min="5642" max="5642" width="13.28515625" style="81" customWidth="1"/>
    <col min="5643" max="5643" width="13.7109375" style="81" customWidth="1"/>
    <col min="5644" max="5644" width="13.28515625" style="81" customWidth="1"/>
    <col min="5645" max="5645" width="13.7109375" style="81" customWidth="1"/>
    <col min="5646" max="5888" width="9.140625" style="81"/>
    <col min="5889" max="5889" width="8.140625" style="81" customWidth="1"/>
    <col min="5890" max="5890" width="29.85546875" style="81" customWidth="1"/>
    <col min="5891" max="5891" width="13" style="81" customWidth="1"/>
    <col min="5892" max="5892" width="16.7109375" style="81" customWidth="1"/>
    <col min="5893" max="5893" width="21.42578125" style="81" customWidth="1"/>
    <col min="5894" max="5894" width="13.28515625" style="81" customWidth="1"/>
    <col min="5895" max="5895" width="13.7109375" style="81" customWidth="1"/>
    <col min="5896" max="5896" width="13.28515625" style="81" customWidth="1"/>
    <col min="5897" max="5897" width="13.7109375" style="81" customWidth="1"/>
    <col min="5898" max="5898" width="13.28515625" style="81" customWidth="1"/>
    <col min="5899" max="5899" width="13.7109375" style="81" customWidth="1"/>
    <col min="5900" max="5900" width="13.28515625" style="81" customWidth="1"/>
    <col min="5901" max="5901" width="13.7109375" style="81" customWidth="1"/>
    <col min="5902" max="6144" width="9.140625" style="81"/>
    <col min="6145" max="6145" width="8.140625" style="81" customWidth="1"/>
    <col min="6146" max="6146" width="29.85546875" style="81" customWidth="1"/>
    <col min="6147" max="6147" width="13" style="81" customWidth="1"/>
    <col min="6148" max="6148" width="16.7109375" style="81" customWidth="1"/>
    <col min="6149" max="6149" width="21.42578125" style="81" customWidth="1"/>
    <col min="6150" max="6150" width="13.28515625" style="81" customWidth="1"/>
    <col min="6151" max="6151" width="13.7109375" style="81" customWidth="1"/>
    <col min="6152" max="6152" width="13.28515625" style="81" customWidth="1"/>
    <col min="6153" max="6153" width="13.7109375" style="81" customWidth="1"/>
    <col min="6154" max="6154" width="13.28515625" style="81" customWidth="1"/>
    <col min="6155" max="6155" width="13.7109375" style="81" customWidth="1"/>
    <col min="6156" max="6156" width="13.28515625" style="81" customWidth="1"/>
    <col min="6157" max="6157" width="13.7109375" style="81" customWidth="1"/>
    <col min="6158" max="6400" width="9.140625" style="81"/>
    <col min="6401" max="6401" width="8.140625" style="81" customWidth="1"/>
    <col min="6402" max="6402" width="29.85546875" style="81" customWidth="1"/>
    <col min="6403" max="6403" width="13" style="81" customWidth="1"/>
    <col min="6404" max="6404" width="16.7109375" style="81" customWidth="1"/>
    <col min="6405" max="6405" width="21.42578125" style="81" customWidth="1"/>
    <col min="6406" max="6406" width="13.28515625" style="81" customWidth="1"/>
    <col min="6407" max="6407" width="13.7109375" style="81" customWidth="1"/>
    <col min="6408" max="6408" width="13.28515625" style="81" customWidth="1"/>
    <col min="6409" max="6409" width="13.7109375" style="81" customWidth="1"/>
    <col min="6410" max="6410" width="13.28515625" style="81" customWidth="1"/>
    <col min="6411" max="6411" width="13.7109375" style="81" customWidth="1"/>
    <col min="6412" max="6412" width="13.28515625" style="81" customWidth="1"/>
    <col min="6413" max="6413" width="13.7109375" style="81" customWidth="1"/>
    <col min="6414" max="6656" width="9.140625" style="81"/>
    <col min="6657" max="6657" width="8.140625" style="81" customWidth="1"/>
    <col min="6658" max="6658" width="29.85546875" style="81" customWidth="1"/>
    <col min="6659" max="6659" width="13" style="81" customWidth="1"/>
    <col min="6660" max="6660" width="16.7109375" style="81" customWidth="1"/>
    <col min="6661" max="6661" width="21.42578125" style="81" customWidth="1"/>
    <col min="6662" max="6662" width="13.28515625" style="81" customWidth="1"/>
    <col min="6663" max="6663" width="13.7109375" style="81" customWidth="1"/>
    <col min="6664" max="6664" width="13.28515625" style="81" customWidth="1"/>
    <col min="6665" max="6665" width="13.7109375" style="81" customWidth="1"/>
    <col min="6666" max="6666" width="13.28515625" style="81" customWidth="1"/>
    <col min="6667" max="6667" width="13.7109375" style="81" customWidth="1"/>
    <col min="6668" max="6668" width="13.28515625" style="81" customWidth="1"/>
    <col min="6669" max="6669" width="13.7109375" style="81" customWidth="1"/>
    <col min="6670" max="6912" width="9.140625" style="81"/>
    <col min="6913" max="6913" width="8.140625" style="81" customWidth="1"/>
    <col min="6914" max="6914" width="29.85546875" style="81" customWidth="1"/>
    <col min="6915" max="6915" width="13" style="81" customWidth="1"/>
    <col min="6916" max="6916" width="16.7109375" style="81" customWidth="1"/>
    <col min="6917" max="6917" width="21.42578125" style="81" customWidth="1"/>
    <col min="6918" max="6918" width="13.28515625" style="81" customWidth="1"/>
    <col min="6919" max="6919" width="13.7109375" style="81" customWidth="1"/>
    <col min="6920" max="6920" width="13.28515625" style="81" customWidth="1"/>
    <col min="6921" max="6921" width="13.7109375" style="81" customWidth="1"/>
    <col min="6922" max="6922" width="13.28515625" style="81" customWidth="1"/>
    <col min="6923" max="6923" width="13.7109375" style="81" customWidth="1"/>
    <col min="6924" max="6924" width="13.28515625" style="81" customWidth="1"/>
    <col min="6925" max="6925" width="13.7109375" style="81" customWidth="1"/>
    <col min="6926" max="7168" width="9.140625" style="81"/>
    <col min="7169" max="7169" width="8.140625" style="81" customWidth="1"/>
    <col min="7170" max="7170" width="29.85546875" style="81" customWidth="1"/>
    <col min="7171" max="7171" width="13" style="81" customWidth="1"/>
    <col min="7172" max="7172" width="16.7109375" style="81" customWidth="1"/>
    <col min="7173" max="7173" width="21.42578125" style="81" customWidth="1"/>
    <col min="7174" max="7174" width="13.28515625" style="81" customWidth="1"/>
    <col min="7175" max="7175" width="13.7109375" style="81" customWidth="1"/>
    <col min="7176" max="7176" width="13.28515625" style="81" customWidth="1"/>
    <col min="7177" max="7177" width="13.7109375" style="81" customWidth="1"/>
    <col min="7178" max="7178" width="13.28515625" style="81" customWidth="1"/>
    <col min="7179" max="7179" width="13.7109375" style="81" customWidth="1"/>
    <col min="7180" max="7180" width="13.28515625" style="81" customWidth="1"/>
    <col min="7181" max="7181" width="13.7109375" style="81" customWidth="1"/>
    <col min="7182" max="7424" width="9.140625" style="81"/>
    <col min="7425" max="7425" width="8.140625" style="81" customWidth="1"/>
    <col min="7426" max="7426" width="29.85546875" style="81" customWidth="1"/>
    <col min="7427" max="7427" width="13" style="81" customWidth="1"/>
    <col min="7428" max="7428" width="16.7109375" style="81" customWidth="1"/>
    <col min="7429" max="7429" width="21.42578125" style="81" customWidth="1"/>
    <col min="7430" max="7430" width="13.28515625" style="81" customWidth="1"/>
    <col min="7431" max="7431" width="13.7109375" style="81" customWidth="1"/>
    <col min="7432" max="7432" width="13.28515625" style="81" customWidth="1"/>
    <col min="7433" max="7433" width="13.7109375" style="81" customWidth="1"/>
    <col min="7434" max="7434" width="13.28515625" style="81" customWidth="1"/>
    <col min="7435" max="7435" width="13.7109375" style="81" customWidth="1"/>
    <col min="7436" max="7436" width="13.28515625" style="81" customWidth="1"/>
    <col min="7437" max="7437" width="13.7109375" style="81" customWidth="1"/>
    <col min="7438" max="7680" width="9.140625" style="81"/>
    <col min="7681" max="7681" width="8.140625" style="81" customWidth="1"/>
    <col min="7682" max="7682" width="29.85546875" style="81" customWidth="1"/>
    <col min="7683" max="7683" width="13" style="81" customWidth="1"/>
    <col min="7684" max="7684" width="16.7109375" style="81" customWidth="1"/>
    <col min="7685" max="7685" width="21.42578125" style="81" customWidth="1"/>
    <col min="7686" max="7686" width="13.28515625" style="81" customWidth="1"/>
    <col min="7687" max="7687" width="13.7109375" style="81" customWidth="1"/>
    <col min="7688" max="7688" width="13.28515625" style="81" customWidth="1"/>
    <col min="7689" max="7689" width="13.7109375" style="81" customWidth="1"/>
    <col min="7690" max="7690" width="13.28515625" style="81" customWidth="1"/>
    <col min="7691" max="7691" width="13.7109375" style="81" customWidth="1"/>
    <col min="7692" max="7692" width="13.28515625" style="81" customWidth="1"/>
    <col min="7693" max="7693" width="13.7109375" style="81" customWidth="1"/>
    <col min="7694" max="7936" width="9.140625" style="81"/>
    <col min="7937" max="7937" width="8.140625" style="81" customWidth="1"/>
    <col min="7938" max="7938" width="29.85546875" style="81" customWidth="1"/>
    <col min="7939" max="7939" width="13" style="81" customWidth="1"/>
    <col min="7940" max="7940" width="16.7109375" style="81" customWidth="1"/>
    <col min="7941" max="7941" width="21.42578125" style="81" customWidth="1"/>
    <col min="7942" max="7942" width="13.28515625" style="81" customWidth="1"/>
    <col min="7943" max="7943" width="13.7109375" style="81" customWidth="1"/>
    <col min="7944" max="7944" width="13.28515625" style="81" customWidth="1"/>
    <col min="7945" max="7945" width="13.7109375" style="81" customWidth="1"/>
    <col min="7946" max="7946" width="13.28515625" style="81" customWidth="1"/>
    <col min="7947" max="7947" width="13.7109375" style="81" customWidth="1"/>
    <col min="7948" max="7948" width="13.28515625" style="81" customWidth="1"/>
    <col min="7949" max="7949" width="13.7109375" style="81" customWidth="1"/>
    <col min="7950" max="8192" width="9.140625" style="81"/>
    <col min="8193" max="8193" width="8.140625" style="81" customWidth="1"/>
    <col min="8194" max="8194" width="29.85546875" style="81" customWidth="1"/>
    <col min="8195" max="8195" width="13" style="81" customWidth="1"/>
    <col min="8196" max="8196" width="16.7109375" style="81" customWidth="1"/>
    <col min="8197" max="8197" width="21.42578125" style="81" customWidth="1"/>
    <col min="8198" max="8198" width="13.28515625" style="81" customWidth="1"/>
    <col min="8199" max="8199" width="13.7109375" style="81" customWidth="1"/>
    <col min="8200" max="8200" width="13.28515625" style="81" customWidth="1"/>
    <col min="8201" max="8201" width="13.7109375" style="81" customWidth="1"/>
    <col min="8202" max="8202" width="13.28515625" style="81" customWidth="1"/>
    <col min="8203" max="8203" width="13.7109375" style="81" customWidth="1"/>
    <col min="8204" max="8204" width="13.28515625" style="81" customWidth="1"/>
    <col min="8205" max="8205" width="13.7109375" style="81" customWidth="1"/>
    <col min="8206" max="8448" width="9.140625" style="81"/>
    <col min="8449" max="8449" width="8.140625" style="81" customWidth="1"/>
    <col min="8450" max="8450" width="29.85546875" style="81" customWidth="1"/>
    <col min="8451" max="8451" width="13" style="81" customWidth="1"/>
    <col min="8452" max="8452" width="16.7109375" style="81" customWidth="1"/>
    <col min="8453" max="8453" width="21.42578125" style="81" customWidth="1"/>
    <col min="8454" max="8454" width="13.28515625" style="81" customWidth="1"/>
    <col min="8455" max="8455" width="13.7109375" style="81" customWidth="1"/>
    <col min="8456" max="8456" width="13.28515625" style="81" customWidth="1"/>
    <col min="8457" max="8457" width="13.7109375" style="81" customWidth="1"/>
    <col min="8458" max="8458" width="13.28515625" style="81" customWidth="1"/>
    <col min="8459" max="8459" width="13.7109375" style="81" customWidth="1"/>
    <col min="8460" max="8460" width="13.28515625" style="81" customWidth="1"/>
    <col min="8461" max="8461" width="13.7109375" style="81" customWidth="1"/>
    <col min="8462" max="8704" width="9.140625" style="81"/>
    <col min="8705" max="8705" width="8.140625" style="81" customWidth="1"/>
    <col min="8706" max="8706" width="29.85546875" style="81" customWidth="1"/>
    <col min="8707" max="8707" width="13" style="81" customWidth="1"/>
    <col min="8708" max="8708" width="16.7109375" style="81" customWidth="1"/>
    <col min="8709" max="8709" width="21.42578125" style="81" customWidth="1"/>
    <col min="8710" max="8710" width="13.28515625" style="81" customWidth="1"/>
    <col min="8711" max="8711" width="13.7109375" style="81" customWidth="1"/>
    <col min="8712" max="8712" width="13.28515625" style="81" customWidth="1"/>
    <col min="8713" max="8713" width="13.7109375" style="81" customWidth="1"/>
    <col min="8714" max="8714" width="13.28515625" style="81" customWidth="1"/>
    <col min="8715" max="8715" width="13.7109375" style="81" customWidth="1"/>
    <col min="8716" max="8716" width="13.28515625" style="81" customWidth="1"/>
    <col min="8717" max="8717" width="13.7109375" style="81" customWidth="1"/>
    <col min="8718" max="8960" width="9.140625" style="81"/>
    <col min="8961" max="8961" width="8.140625" style="81" customWidth="1"/>
    <col min="8962" max="8962" width="29.85546875" style="81" customWidth="1"/>
    <col min="8963" max="8963" width="13" style="81" customWidth="1"/>
    <col min="8964" max="8964" width="16.7109375" style="81" customWidth="1"/>
    <col min="8965" max="8965" width="21.42578125" style="81" customWidth="1"/>
    <col min="8966" max="8966" width="13.28515625" style="81" customWidth="1"/>
    <col min="8967" max="8967" width="13.7109375" style="81" customWidth="1"/>
    <col min="8968" max="8968" width="13.28515625" style="81" customWidth="1"/>
    <col min="8969" max="8969" width="13.7109375" style="81" customWidth="1"/>
    <col min="8970" max="8970" width="13.28515625" style="81" customWidth="1"/>
    <col min="8971" max="8971" width="13.7109375" style="81" customWidth="1"/>
    <col min="8972" max="8972" width="13.28515625" style="81" customWidth="1"/>
    <col min="8973" max="8973" width="13.7109375" style="81" customWidth="1"/>
    <col min="8974" max="9216" width="9.140625" style="81"/>
    <col min="9217" max="9217" width="8.140625" style="81" customWidth="1"/>
    <col min="9218" max="9218" width="29.85546875" style="81" customWidth="1"/>
    <col min="9219" max="9219" width="13" style="81" customWidth="1"/>
    <col min="9220" max="9220" width="16.7109375" style="81" customWidth="1"/>
    <col min="9221" max="9221" width="21.42578125" style="81" customWidth="1"/>
    <col min="9222" max="9222" width="13.28515625" style="81" customWidth="1"/>
    <col min="9223" max="9223" width="13.7109375" style="81" customWidth="1"/>
    <col min="9224" max="9224" width="13.28515625" style="81" customWidth="1"/>
    <col min="9225" max="9225" width="13.7109375" style="81" customWidth="1"/>
    <col min="9226" max="9226" width="13.28515625" style="81" customWidth="1"/>
    <col min="9227" max="9227" width="13.7109375" style="81" customWidth="1"/>
    <col min="9228" max="9228" width="13.28515625" style="81" customWidth="1"/>
    <col min="9229" max="9229" width="13.7109375" style="81" customWidth="1"/>
    <col min="9230" max="9472" width="9.140625" style="81"/>
    <col min="9473" max="9473" width="8.140625" style="81" customWidth="1"/>
    <col min="9474" max="9474" width="29.85546875" style="81" customWidth="1"/>
    <col min="9475" max="9475" width="13" style="81" customWidth="1"/>
    <col min="9476" max="9476" width="16.7109375" style="81" customWidth="1"/>
    <col min="9477" max="9477" width="21.42578125" style="81" customWidth="1"/>
    <col min="9478" max="9478" width="13.28515625" style="81" customWidth="1"/>
    <col min="9479" max="9479" width="13.7109375" style="81" customWidth="1"/>
    <col min="9480" max="9480" width="13.28515625" style="81" customWidth="1"/>
    <col min="9481" max="9481" width="13.7109375" style="81" customWidth="1"/>
    <col min="9482" max="9482" width="13.28515625" style="81" customWidth="1"/>
    <col min="9483" max="9483" width="13.7109375" style="81" customWidth="1"/>
    <col min="9484" max="9484" width="13.28515625" style="81" customWidth="1"/>
    <col min="9485" max="9485" width="13.7109375" style="81" customWidth="1"/>
    <col min="9486" max="9728" width="9.140625" style="81"/>
    <col min="9729" max="9729" width="8.140625" style="81" customWidth="1"/>
    <col min="9730" max="9730" width="29.85546875" style="81" customWidth="1"/>
    <col min="9731" max="9731" width="13" style="81" customWidth="1"/>
    <col min="9732" max="9732" width="16.7109375" style="81" customWidth="1"/>
    <col min="9733" max="9733" width="21.42578125" style="81" customWidth="1"/>
    <col min="9734" max="9734" width="13.28515625" style="81" customWidth="1"/>
    <col min="9735" max="9735" width="13.7109375" style="81" customWidth="1"/>
    <col min="9736" max="9736" width="13.28515625" style="81" customWidth="1"/>
    <col min="9737" max="9737" width="13.7109375" style="81" customWidth="1"/>
    <col min="9738" max="9738" width="13.28515625" style="81" customWidth="1"/>
    <col min="9739" max="9739" width="13.7109375" style="81" customWidth="1"/>
    <col min="9740" max="9740" width="13.28515625" style="81" customWidth="1"/>
    <col min="9741" max="9741" width="13.7109375" style="81" customWidth="1"/>
    <col min="9742" max="9984" width="9.140625" style="81"/>
    <col min="9985" max="9985" width="8.140625" style="81" customWidth="1"/>
    <col min="9986" max="9986" width="29.85546875" style="81" customWidth="1"/>
    <col min="9987" max="9987" width="13" style="81" customWidth="1"/>
    <col min="9988" max="9988" width="16.7109375" style="81" customWidth="1"/>
    <col min="9989" max="9989" width="21.42578125" style="81" customWidth="1"/>
    <col min="9990" max="9990" width="13.28515625" style="81" customWidth="1"/>
    <col min="9991" max="9991" width="13.7109375" style="81" customWidth="1"/>
    <col min="9992" max="9992" width="13.28515625" style="81" customWidth="1"/>
    <col min="9993" max="9993" width="13.7109375" style="81" customWidth="1"/>
    <col min="9994" max="9994" width="13.28515625" style="81" customWidth="1"/>
    <col min="9995" max="9995" width="13.7109375" style="81" customWidth="1"/>
    <col min="9996" max="9996" width="13.28515625" style="81" customWidth="1"/>
    <col min="9997" max="9997" width="13.7109375" style="81" customWidth="1"/>
    <col min="9998" max="10240" width="9.140625" style="81"/>
    <col min="10241" max="10241" width="8.140625" style="81" customWidth="1"/>
    <col min="10242" max="10242" width="29.85546875" style="81" customWidth="1"/>
    <col min="10243" max="10243" width="13" style="81" customWidth="1"/>
    <col min="10244" max="10244" width="16.7109375" style="81" customWidth="1"/>
    <col min="10245" max="10245" width="21.42578125" style="81" customWidth="1"/>
    <col min="10246" max="10246" width="13.28515625" style="81" customWidth="1"/>
    <col min="10247" max="10247" width="13.7109375" style="81" customWidth="1"/>
    <col min="10248" max="10248" width="13.28515625" style="81" customWidth="1"/>
    <col min="10249" max="10249" width="13.7109375" style="81" customWidth="1"/>
    <col min="10250" max="10250" width="13.28515625" style="81" customWidth="1"/>
    <col min="10251" max="10251" width="13.7109375" style="81" customWidth="1"/>
    <col min="10252" max="10252" width="13.28515625" style="81" customWidth="1"/>
    <col min="10253" max="10253" width="13.7109375" style="81" customWidth="1"/>
    <col min="10254" max="10496" width="9.140625" style="81"/>
    <col min="10497" max="10497" width="8.140625" style="81" customWidth="1"/>
    <col min="10498" max="10498" width="29.85546875" style="81" customWidth="1"/>
    <col min="10499" max="10499" width="13" style="81" customWidth="1"/>
    <col min="10500" max="10500" width="16.7109375" style="81" customWidth="1"/>
    <col min="10501" max="10501" width="21.42578125" style="81" customWidth="1"/>
    <col min="10502" max="10502" width="13.28515625" style="81" customWidth="1"/>
    <col min="10503" max="10503" width="13.7109375" style="81" customWidth="1"/>
    <col min="10504" max="10504" width="13.28515625" style="81" customWidth="1"/>
    <col min="10505" max="10505" width="13.7109375" style="81" customWidth="1"/>
    <col min="10506" max="10506" width="13.28515625" style="81" customWidth="1"/>
    <col min="10507" max="10507" width="13.7109375" style="81" customWidth="1"/>
    <col min="10508" max="10508" width="13.28515625" style="81" customWidth="1"/>
    <col min="10509" max="10509" width="13.7109375" style="81" customWidth="1"/>
    <col min="10510" max="10752" width="9.140625" style="81"/>
    <col min="10753" max="10753" width="8.140625" style="81" customWidth="1"/>
    <col min="10754" max="10754" width="29.85546875" style="81" customWidth="1"/>
    <col min="10755" max="10755" width="13" style="81" customWidth="1"/>
    <col min="10756" max="10756" width="16.7109375" style="81" customWidth="1"/>
    <col min="10757" max="10757" width="21.42578125" style="81" customWidth="1"/>
    <col min="10758" max="10758" width="13.28515625" style="81" customWidth="1"/>
    <col min="10759" max="10759" width="13.7109375" style="81" customWidth="1"/>
    <col min="10760" max="10760" width="13.28515625" style="81" customWidth="1"/>
    <col min="10761" max="10761" width="13.7109375" style="81" customWidth="1"/>
    <col min="10762" max="10762" width="13.28515625" style="81" customWidth="1"/>
    <col min="10763" max="10763" width="13.7109375" style="81" customWidth="1"/>
    <col min="10764" max="10764" width="13.28515625" style="81" customWidth="1"/>
    <col min="10765" max="10765" width="13.7109375" style="81" customWidth="1"/>
    <col min="10766" max="11008" width="9.140625" style="81"/>
    <col min="11009" max="11009" width="8.140625" style="81" customWidth="1"/>
    <col min="11010" max="11010" width="29.85546875" style="81" customWidth="1"/>
    <col min="11011" max="11011" width="13" style="81" customWidth="1"/>
    <col min="11012" max="11012" width="16.7109375" style="81" customWidth="1"/>
    <col min="11013" max="11013" width="21.42578125" style="81" customWidth="1"/>
    <col min="11014" max="11014" width="13.28515625" style="81" customWidth="1"/>
    <col min="11015" max="11015" width="13.7109375" style="81" customWidth="1"/>
    <col min="11016" max="11016" width="13.28515625" style="81" customWidth="1"/>
    <col min="11017" max="11017" width="13.7109375" style="81" customWidth="1"/>
    <col min="11018" max="11018" width="13.28515625" style="81" customWidth="1"/>
    <col min="11019" max="11019" width="13.7109375" style="81" customWidth="1"/>
    <col min="11020" max="11020" width="13.28515625" style="81" customWidth="1"/>
    <col min="11021" max="11021" width="13.7109375" style="81" customWidth="1"/>
    <col min="11022" max="11264" width="9.140625" style="81"/>
    <col min="11265" max="11265" width="8.140625" style="81" customWidth="1"/>
    <col min="11266" max="11266" width="29.85546875" style="81" customWidth="1"/>
    <col min="11267" max="11267" width="13" style="81" customWidth="1"/>
    <col min="11268" max="11268" width="16.7109375" style="81" customWidth="1"/>
    <col min="11269" max="11269" width="21.42578125" style="81" customWidth="1"/>
    <col min="11270" max="11270" width="13.28515625" style="81" customWidth="1"/>
    <col min="11271" max="11271" width="13.7109375" style="81" customWidth="1"/>
    <col min="11272" max="11272" width="13.28515625" style="81" customWidth="1"/>
    <col min="11273" max="11273" width="13.7109375" style="81" customWidth="1"/>
    <col min="11274" max="11274" width="13.28515625" style="81" customWidth="1"/>
    <col min="11275" max="11275" width="13.7109375" style="81" customWidth="1"/>
    <col min="11276" max="11276" width="13.28515625" style="81" customWidth="1"/>
    <col min="11277" max="11277" width="13.7109375" style="81" customWidth="1"/>
    <col min="11278" max="11520" width="9.140625" style="81"/>
    <col min="11521" max="11521" width="8.140625" style="81" customWidth="1"/>
    <col min="11522" max="11522" width="29.85546875" style="81" customWidth="1"/>
    <col min="11523" max="11523" width="13" style="81" customWidth="1"/>
    <col min="11524" max="11524" width="16.7109375" style="81" customWidth="1"/>
    <col min="11525" max="11525" width="21.42578125" style="81" customWidth="1"/>
    <col min="11526" max="11526" width="13.28515625" style="81" customWidth="1"/>
    <col min="11527" max="11527" width="13.7109375" style="81" customWidth="1"/>
    <col min="11528" max="11528" width="13.28515625" style="81" customWidth="1"/>
    <col min="11529" max="11529" width="13.7109375" style="81" customWidth="1"/>
    <col min="11530" max="11530" width="13.28515625" style="81" customWidth="1"/>
    <col min="11531" max="11531" width="13.7109375" style="81" customWidth="1"/>
    <col min="11532" max="11532" width="13.28515625" style="81" customWidth="1"/>
    <col min="11533" max="11533" width="13.7109375" style="81" customWidth="1"/>
    <col min="11534" max="11776" width="9.140625" style="81"/>
    <col min="11777" max="11777" width="8.140625" style="81" customWidth="1"/>
    <col min="11778" max="11778" width="29.85546875" style="81" customWidth="1"/>
    <col min="11779" max="11779" width="13" style="81" customWidth="1"/>
    <col min="11780" max="11780" width="16.7109375" style="81" customWidth="1"/>
    <col min="11781" max="11781" width="21.42578125" style="81" customWidth="1"/>
    <col min="11782" max="11782" width="13.28515625" style="81" customWidth="1"/>
    <col min="11783" max="11783" width="13.7109375" style="81" customWidth="1"/>
    <col min="11784" max="11784" width="13.28515625" style="81" customWidth="1"/>
    <col min="11785" max="11785" width="13.7109375" style="81" customWidth="1"/>
    <col min="11786" max="11786" width="13.28515625" style="81" customWidth="1"/>
    <col min="11787" max="11787" width="13.7109375" style="81" customWidth="1"/>
    <col min="11788" max="11788" width="13.28515625" style="81" customWidth="1"/>
    <col min="11789" max="11789" width="13.7109375" style="81" customWidth="1"/>
    <col min="11790" max="12032" width="9.140625" style="81"/>
    <col min="12033" max="12033" width="8.140625" style="81" customWidth="1"/>
    <col min="12034" max="12034" width="29.85546875" style="81" customWidth="1"/>
    <col min="12035" max="12035" width="13" style="81" customWidth="1"/>
    <col min="12036" max="12036" width="16.7109375" style="81" customWidth="1"/>
    <col min="12037" max="12037" width="21.42578125" style="81" customWidth="1"/>
    <col min="12038" max="12038" width="13.28515625" style="81" customWidth="1"/>
    <col min="12039" max="12039" width="13.7109375" style="81" customWidth="1"/>
    <col min="12040" max="12040" width="13.28515625" style="81" customWidth="1"/>
    <col min="12041" max="12041" width="13.7109375" style="81" customWidth="1"/>
    <col min="12042" max="12042" width="13.28515625" style="81" customWidth="1"/>
    <col min="12043" max="12043" width="13.7109375" style="81" customWidth="1"/>
    <col min="12044" max="12044" width="13.28515625" style="81" customWidth="1"/>
    <col min="12045" max="12045" width="13.7109375" style="81" customWidth="1"/>
    <col min="12046" max="12288" width="9.140625" style="81"/>
    <col min="12289" max="12289" width="8.140625" style="81" customWidth="1"/>
    <col min="12290" max="12290" width="29.85546875" style="81" customWidth="1"/>
    <col min="12291" max="12291" width="13" style="81" customWidth="1"/>
    <col min="12292" max="12292" width="16.7109375" style="81" customWidth="1"/>
    <col min="12293" max="12293" width="21.42578125" style="81" customWidth="1"/>
    <col min="12294" max="12294" width="13.28515625" style="81" customWidth="1"/>
    <col min="12295" max="12295" width="13.7109375" style="81" customWidth="1"/>
    <col min="12296" max="12296" width="13.28515625" style="81" customWidth="1"/>
    <col min="12297" max="12297" width="13.7109375" style="81" customWidth="1"/>
    <col min="12298" max="12298" width="13.28515625" style="81" customWidth="1"/>
    <col min="12299" max="12299" width="13.7109375" style="81" customWidth="1"/>
    <col min="12300" max="12300" width="13.28515625" style="81" customWidth="1"/>
    <col min="12301" max="12301" width="13.7109375" style="81" customWidth="1"/>
    <col min="12302" max="12544" width="9.140625" style="81"/>
    <col min="12545" max="12545" width="8.140625" style="81" customWidth="1"/>
    <col min="12546" max="12546" width="29.85546875" style="81" customWidth="1"/>
    <col min="12547" max="12547" width="13" style="81" customWidth="1"/>
    <col min="12548" max="12548" width="16.7109375" style="81" customWidth="1"/>
    <col min="12549" max="12549" width="21.42578125" style="81" customWidth="1"/>
    <col min="12550" max="12550" width="13.28515625" style="81" customWidth="1"/>
    <col min="12551" max="12551" width="13.7109375" style="81" customWidth="1"/>
    <col min="12552" max="12552" width="13.28515625" style="81" customWidth="1"/>
    <col min="12553" max="12553" width="13.7109375" style="81" customWidth="1"/>
    <col min="12554" max="12554" width="13.28515625" style="81" customWidth="1"/>
    <col min="12555" max="12555" width="13.7109375" style="81" customWidth="1"/>
    <col min="12556" max="12556" width="13.28515625" style="81" customWidth="1"/>
    <col min="12557" max="12557" width="13.7109375" style="81" customWidth="1"/>
    <col min="12558" max="12800" width="9.140625" style="81"/>
    <col min="12801" max="12801" width="8.140625" style="81" customWidth="1"/>
    <col min="12802" max="12802" width="29.85546875" style="81" customWidth="1"/>
    <col min="12803" max="12803" width="13" style="81" customWidth="1"/>
    <col min="12804" max="12804" width="16.7109375" style="81" customWidth="1"/>
    <col min="12805" max="12805" width="21.42578125" style="81" customWidth="1"/>
    <col min="12806" max="12806" width="13.28515625" style="81" customWidth="1"/>
    <col min="12807" max="12807" width="13.7109375" style="81" customWidth="1"/>
    <col min="12808" max="12808" width="13.28515625" style="81" customWidth="1"/>
    <col min="12809" max="12809" width="13.7109375" style="81" customWidth="1"/>
    <col min="12810" max="12810" width="13.28515625" style="81" customWidth="1"/>
    <col min="12811" max="12811" width="13.7109375" style="81" customWidth="1"/>
    <col min="12812" max="12812" width="13.28515625" style="81" customWidth="1"/>
    <col min="12813" max="12813" width="13.7109375" style="81" customWidth="1"/>
    <col min="12814" max="13056" width="9.140625" style="81"/>
    <col min="13057" max="13057" width="8.140625" style="81" customWidth="1"/>
    <col min="13058" max="13058" width="29.85546875" style="81" customWidth="1"/>
    <col min="13059" max="13059" width="13" style="81" customWidth="1"/>
    <col min="13060" max="13060" width="16.7109375" style="81" customWidth="1"/>
    <col min="13061" max="13061" width="21.42578125" style="81" customWidth="1"/>
    <col min="13062" max="13062" width="13.28515625" style="81" customWidth="1"/>
    <col min="13063" max="13063" width="13.7109375" style="81" customWidth="1"/>
    <col min="13064" max="13064" width="13.28515625" style="81" customWidth="1"/>
    <col min="13065" max="13065" width="13.7109375" style="81" customWidth="1"/>
    <col min="13066" max="13066" width="13.28515625" style="81" customWidth="1"/>
    <col min="13067" max="13067" width="13.7109375" style="81" customWidth="1"/>
    <col min="13068" max="13068" width="13.28515625" style="81" customWidth="1"/>
    <col min="13069" max="13069" width="13.7109375" style="81" customWidth="1"/>
    <col min="13070" max="13312" width="9.140625" style="81"/>
    <col min="13313" max="13313" width="8.140625" style="81" customWidth="1"/>
    <col min="13314" max="13314" width="29.85546875" style="81" customWidth="1"/>
    <col min="13315" max="13315" width="13" style="81" customWidth="1"/>
    <col min="13316" max="13316" width="16.7109375" style="81" customWidth="1"/>
    <col min="13317" max="13317" width="21.42578125" style="81" customWidth="1"/>
    <col min="13318" max="13318" width="13.28515625" style="81" customWidth="1"/>
    <col min="13319" max="13319" width="13.7109375" style="81" customWidth="1"/>
    <col min="13320" max="13320" width="13.28515625" style="81" customWidth="1"/>
    <col min="13321" max="13321" width="13.7109375" style="81" customWidth="1"/>
    <col min="13322" max="13322" width="13.28515625" style="81" customWidth="1"/>
    <col min="13323" max="13323" width="13.7109375" style="81" customWidth="1"/>
    <col min="13324" max="13324" width="13.28515625" style="81" customWidth="1"/>
    <col min="13325" max="13325" width="13.7109375" style="81" customWidth="1"/>
    <col min="13326" max="13568" width="9.140625" style="81"/>
    <col min="13569" max="13569" width="8.140625" style="81" customWidth="1"/>
    <col min="13570" max="13570" width="29.85546875" style="81" customWidth="1"/>
    <col min="13571" max="13571" width="13" style="81" customWidth="1"/>
    <col min="13572" max="13572" width="16.7109375" style="81" customWidth="1"/>
    <col min="13573" max="13573" width="21.42578125" style="81" customWidth="1"/>
    <col min="13574" max="13574" width="13.28515625" style="81" customWidth="1"/>
    <col min="13575" max="13575" width="13.7109375" style="81" customWidth="1"/>
    <col min="13576" max="13576" width="13.28515625" style="81" customWidth="1"/>
    <col min="13577" max="13577" width="13.7109375" style="81" customWidth="1"/>
    <col min="13578" max="13578" width="13.28515625" style="81" customWidth="1"/>
    <col min="13579" max="13579" width="13.7109375" style="81" customWidth="1"/>
    <col min="13580" max="13580" width="13.28515625" style="81" customWidth="1"/>
    <col min="13581" max="13581" width="13.7109375" style="81" customWidth="1"/>
    <col min="13582" max="13824" width="9.140625" style="81"/>
    <col min="13825" max="13825" width="8.140625" style="81" customWidth="1"/>
    <col min="13826" max="13826" width="29.85546875" style="81" customWidth="1"/>
    <col min="13827" max="13827" width="13" style="81" customWidth="1"/>
    <col min="13828" max="13828" width="16.7109375" style="81" customWidth="1"/>
    <col min="13829" max="13829" width="21.42578125" style="81" customWidth="1"/>
    <col min="13830" max="13830" width="13.28515625" style="81" customWidth="1"/>
    <col min="13831" max="13831" width="13.7109375" style="81" customWidth="1"/>
    <col min="13832" max="13832" width="13.28515625" style="81" customWidth="1"/>
    <col min="13833" max="13833" width="13.7109375" style="81" customWidth="1"/>
    <col min="13834" max="13834" width="13.28515625" style="81" customWidth="1"/>
    <col min="13835" max="13835" width="13.7109375" style="81" customWidth="1"/>
    <col min="13836" max="13836" width="13.28515625" style="81" customWidth="1"/>
    <col min="13837" max="13837" width="13.7109375" style="81" customWidth="1"/>
    <col min="13838" max="14080" width="9.140625" style="81"/>
    <col min="14081" max="14081" width="8.140625" style="81" customWidth="1"/>
    <col min="14082" max="14082" width="29.85546875" style="81" customWidth="1"/>
    <col min="14083" max="14083" width="13" style="81" customWidth="1"/>
    <col min="14084" max="14084" width="16.7109375" style="81" customWidth="1"/>
    <col min="14085" max="14085" width="21.42578125" style="81" customWidth="1"/>
    <col min="14086" max="14086" width="13.28515625" style="81" customWidth="1"/>
    <col min="14087" max="14087" width="13.7109375" style="81" customWidth="1"/>
    <col min="14088" max="14088" width="13.28515625" style="81" customWidth="1"/>
    <col min="14089" max="14089" width="13.7109375" style="81" customWidth="1"/>
    <col min="14090" max="14090" width="13.28515625" style="81" customWidth="1"/>
    <col min="14091" max="14091" width="13.7109375" style="81" customWidth="1"/>
    <col min="14092" max="14092" width="13.28515625" style="81" customWidth="1"/>
    <col min="14093" max="14093" width="13.7109375" style="81" customWidth="1"/>
    <col min="14094" max="14336" width="9.140625" style="81"/>
    <col min="14337" max="14337" width="8.140625" style="81" customWidth="1"/>
    <col min="14338" max="14338" width="29.85546875" style="81" customWidth="1"/>
    <col min="14339" max="14339" width="13" style="81" customWidth="1"/>
    <col min="14340" max="14340" width="16.7109375" style="81" customWidth="1"/>
    <col min="14341" max="14341" width="21.42578125" style="81" customWidth="1"/>
    <col min="14342" max="14342" width="13.28515625" style="81" customWidth="1"/>
    <col min="14343" max="14343" width="13.7109375" style="81" customWidth="1"/>
    <col min="14344" max="14344" width="13.28515625" style="81" customWidth="1"/>
    <col min="14345" max="14345" width="13.7109375" style="81" customWidth="1"/>
    <col min="14346" max="14346" width="13.28515625" style="81" customWidth="1"/>
    <col min="14347" max="14347" width="13.7109375" style="81" customWidth="1"/>
    <col min="14348" max="14348" width="13.28515625" style="81" customWidth="1"/>
    <col min="14349" max="14349" width="13.7109375" style="81" customWidth="1"/>
    <col min="14350" max="14592" width="9.140625" style="81"/>
    <col min="14593" max="14593" width="8.140625" style="81" customWidth="1"/>
    <col min="14594" max="14594" width="29.85546875" style="81" customWidth="1"/>
    <col min="14595" max="14595" width="13" style="81" customWidth="1"/>
    <col min="14596" max="14596" width="16.7109375" style="81" customWidth="1"/>
    <col min="14597" max="14597" width="21.42578125" style="81" customWidth="1"/>
    <col min="14598" max="14598" width="13.28515625" style="81" customWidth="1"/>
    <col min="14599" max="14599" width="13.7109375" style="81" customWidth="1"/>
    <col min="14600" max="14600" width="13.28515625" style="81" customWidth="1"/>
    <col min="14601" max="14601" width="13.7109375" style="81" customWidth="1"/>
    <col min="14602" max="14602" width="13.28515625" style="81" customWidth="1"/>
    <col min="14603" max="14603" width="13.7109375" style="81" customWidth="1"/>
    <col min="14604" max="14604" width="13.28515625" style="81" customWidth="1"/>
    <col min="14605" max="14605" width="13.7109375" style="81" customWidth="1"/>
    <col min="14606" max="14848" width="9.140625" style="81"/>
    <col min="14849" max="14849" width="8.140625" style="81" customWidth="1"/>
    <col min="14850" max="14850" width="29.85546875" style="81" customWidth="1"/>
    <col min="14851" max="14851" width="13" style="81" customWidth="1"/>
    <col min="14852" max="14852" width="16.7109375" style="81" customWidth="1"/>
    <col min="14853" max="14853" width="21.42578125" style="81" customWidth="1"/>
    <col min="14854" max="14854" width="13.28515625" style="81" customWidth="1"/>
    <col min="14855" max="14855" width="13.7109375" style="81" customWidth="1"/>
    <col min="14856" max="14856" width="13.28515625" style="81" customWidth="1"/>
    <col min="14857" max="14857" width="13.7109375" style="81" customWidth="1"/>
    <col min="14858" max="14858" width="13.28515625" style="81" customWidth="1"/>
    <col min="14859" max="14859" width="13.7109375" style="81" customWidth="1"/>
    <col min="14860" max="14860" width="13.28515625" style="81" customWidth="1"/>
    <col min="14861" max="14861" width="13.7109375" style="81" customWidth="1"/>
    <col min="14862" max="15104" width="9.140625" style="81"/>
    <col min="15105" max="15105" width="8.140625" style="81" customWidth="1"/>
    <col min="15106" max="15106" width="29.85546875" style="81" customWidth="1"/>
    <col min="15107" max="15107" width="13" style="81" customWidth="1"/>
    <col min="15108" max="15108" width="16.7109375" style="81" customWidth="1"/>
    <col min="15109" max="15109" width="21.42578125" style="81" customWidth="1"/>
    <col min="15110" max="15110" width="13.28515625" style="81" customWidth="1"/>
    <col min="15111" max="15111" width="13.7109375" style="81" customWidth="1"/>
    <col min="15112" max="15112" width="13.28515625" style="81" customWidth="1"/>
    <col min="15113" max="15113" width="13.7109375" style="81" customWidth="1"/>
    <col min="15114" max="15114" width="13.28515625" style="81" customWidth="1"/>
    <col min="15115" max="15115" width="13.7109375" style="81" customWidth="1"/>
    <col min="15116" max="15116" width="13.28515625" style="81" customWidth="1"/>
    <col min="15117" max="15117" width="13.7109375" style="81" customWidth="1"/>
    <col min="15118" max="15360" width="9.140625" style="81"/>
    <col min="15361" max="15361" width="8.140625" style="81" customWidth="1"/>
    <col min="15362" max="15362" width="29.85546875" style="81" customWidth="1"/>
    <col min="15363" max="15363" width="13" style="81" customWidth="1"/>
    <col min="15364" max="15364" width="16.7109375" style="81" customWidth="1"/>
    <col min="15365" max="15365" width="21.42578125" style="81" customWidth="1"/>
    <col min="15366" max="15366" width="13.28515625" style="81" customWidth="1"/>
    <col min="15367" max="15367" width="13.7109375" style="81" customWidth="1"/>
    <col min="15368" max="15368" width="13.28515625" style="81" customWidth="1"/>
    <col min="15369" max="15369" width="13.7109375" style="81" customWidth="1"/>
    <col min="15370" max="15370" width="13.28515625" style="81" customWidth="1"/>
    <col min="15371" max="15371" width="13.7109375" style="81" customWidth="1"/>
    <col min="15372" max="15372" width="13.28515625" style="81" customWidth="1"/>
    <col min="15373" max="15373" width="13.7109375" style="81" customWidth="1"/>
    <col min="15374" max="15616" width="9.140625" style="81"/>
    <col min="15617" max="15617" width="8.140625" style="81" customWidth="1"/>
    <col min="15618" max="15618" width="29.85546875" style="81" customWidth="1"/>
    <col min="15619" max="15619" width="13" style="81" customWidth="1"/>
    <col min="15620" max="15620" width="16.7109375" style="81" customWidth="1"/>
    <col min="15621" max="15621" width="21.42578125" style="81" customWidth="1"/>
    <col min="15622" max="15622" width="13.28515625" style="81" customWidth="1"/>
    <col min="15623" max="15623" width="13.7109375" style="81" customWidth="1"/>
    <col min="15624" max="15624" width="13.28515625" style="81" customWidth="1"/>
    <col min="15625" max="15625" width="13.7109375" style="81" customWidth="1"/>
    <col min="15626" max="15626" width="13.28515625" style="81" customWidth="1"/>
    <col min="15627" max="15627" width="13.7109375" style="81" customWidth="1"/>
    <col min="15628" max="15628" width="13.28515625" style="81" customWidth="1"/>
    <col min="15629" max="15629" width="13.7109375" style="81" customWidth="1"/>
    <col min="15630" max="15872" width="9.140625" style="81"/>
    <col min="15873" max="15873" width="8.140625" style="81" customWidth="1"/>
    <col min="15874" max="15874" width="29.85546875" style="81" customWidth="1"/>
    <col min="15875" max="15875" width="13" style="81" customWidth="1"/>
    <col min="15876" max="15876" width="16.7109375" style="81" customWidth="1"/>
    <col min="15877" max="15877" width="21.42578125" style="81" customWidth="1"/>
    <col min="15878" max="15878" width="13.28515625" style="81" customWidth="1"/>
    <col min="15879" max="15879" width="13.7109375" style="81" customWidth="1"/>
    <col min="15880" max="15880" width="13.28515625" style="81" customWidth="1"/>
    <col min="15881" max="15881" width="13.7109375" style="81" customWidth="1"/>
    <col min="15882" max="15882" width="13.28515625" style="81" customWidth="1"/>
    <col min="15883" max="15883" width="13.7109375" style="81" customWidth="1"/>
    <col min="15884" max="15884" width="13.28515625" style="81" customWidth="1"/>
    <col min="15885" max="15885" width="13.7109375" style="81" customWidth="1"/>
    <col min="15886" max="16128" width="9.140625" style="81"/>
    <col min="16129" max="16129" width="8.140625" style="81" customWidth="1"/>
    <col min="16130" max="16130" width="29.85546875" style="81" customWidth="1"/>
    <col min="16131" max="16131" width="13" style="81" customWidth="1"/>
    <col min="16132" max="16132" width="16.7109375" style="81" customWidth="1"/>
    <col min="16133" max="16133" width="21.42578125" style="81" customWidth="1"/>
    <col min="16134" max="16134" width="13.28515625" style="81" customWidth="1"/>
    <col min="16135" max="16135" width="13.7109375" style="81" customWidth="1"/>
    <col min="16136" max="16136" width="13.28515625" style="81" customWidth="1"/>
    <col min="16137" max="16137" width="13.7109375" style="81" customWidth="1"/>
    <col min="16138" max="16138" width="13.28515625" style="81" customWidth="1"/>
    <col min="16139" max="16139" width="13.7109375" style="81" customWidth="1"/>
    <col min="16140" max="16140" width="13.28515625" style="81" customWidth="1"/>
    <col min="16141" max="16141" width="13.7109375" style="81" customWidth="1"/>
    <col min="16142" max="16384" width="9.140625" style="81"/>
  </cols>
  <sheetData>
    <row r="1" spans="1:13" s="74" customFormat="1" ht="12" x14ac:dyDescent="0.2">
      <c r="M1" s="75" t="s">
        <v>253</v>
      </c>
    </row>
    <row r="2" spans="1:13" s="74" customFormat="1" ht="24" customHeight="1" x14ac:dyDescent="0.2">
      <c r="J2" s="200" t="s">
        <v>1</v>
      </c>
      <c r="K2" s="200"/>
      <c r="L2" s="200"/>
      <c r="M2" s="200"/>
    </row>
    <row r="3" spans="1:13" s="76" customFormat="1" ht="25.5" customHeight="1" x14ac:dyDescent="0.2">
      <c r="A3" s="201" t="s">
        <v>254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s="76" customFormat="1" ht="11.2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76" customFormat="1" ht="12.75" x14ac:dyDescent="0.2">
      <c r="F5" s="79" t="s">
        <v>228</v>
      </c>
      <c r="G5" s="80" t="s">
        <v>277</v>
      </c>
    </row>
    <row r="6" spans="1:13" ht="11.25" customHeight="1" x14ac:dyDescent="0.25"/>
    <row r="7" spans="1:13" s="76" customFormat="1" ht="12.75" x14ac:dyDescent="0.2">
      <c r="D7" s="79" t="s">
        <v>5</v>
      </c>
      <c r="E7" s="203" t="s">
        <v>266</v>
      </c>
      <c r="F7" s="203"/>
      <c r="G7" s="203"/>
      <c r="H7" s="203"/>
      <c r="I7" s="203"/>
      <c r="J7" s="203"/>
      <c r="K7" s="203"/>
    </row>
    <row r="8" spans="1:13" s="82" customFormat="1" ht="11.25" x14ac:dyDescent="0.2">
      <c r="E8" s="199" t="s">
        <v>6</v>
      </c>
      <c r="F8" s="199"/>
      <c r="G8" s="199"/>
      <c r="H8" s="199"/>
      <c r="I8" s="199"/>
      <c r="J8" s="199"/>
      <c r="K8" s="199"/>
    </row>
    <row r="9" spans="1:13" ht="11.25" customHeight="1" x14ac:dyDescent="0.25"/>
    <row r="10" spans="1:13" s="76" customFormat="1" ht="12.75" x14ac:dyDescent="0.2">
      <c r="F10" s="79" t="s">
        <v>7</v>
      </c>
      <c r="G10" s="80" t="s">
        <v>277</v>
      </c>
      <c r="H10" s="76" t="s">
        <v>8</v>
      </c>
    </row>
    <row r="11" spans="1:13" ht="11.25" customHeight="1" x14ac:dyDescent="0.25"/>
    <row r="12" spans="1:13" s="76" customFormat="1" ht="12.75" customHeight="1" x14ac:dyDescent="0.2">
      <c r="E12" s="79" t="s">
        <v>9</v>
      </c>
      <c r="F12" s="204" t="s">
        <v>275</v>
      </c>
      <c r="G12" s="204"/>
      <c r="H12" s="204"/>
      <c r="I12" s="204"/>
      <c r="J12" s="204"/>
      <c r="K12" s="204"/>
      <c r="L12" s="204"/>
      <c r="M12" s="133"/>
    </row>
    <row r="13" spans="1:13" s="82" customFormat="1" ht="11.25" x14ac:dyDescent="0.2">
      <c r="F13" s="199" t="s">
        <v>10</v>
      </c>
      <c r="G13" s="199"/>
      <c r="H13" s="199"/>
      <c r="I13" s="199"/>
      <c r="J13" s="199"/>
      <c r="K13" s="199"/>
    </row>
    <row r="14" spans="1:13" ht="11.25" customHeight="1" x14ac:dyDescent="0.25"/>
    <row r="15" spans="1:13" s="74" customFormat="1" ht="30" customHeight="1" x14ac:dyDescent="0.2">
      <c r="A15" s="196" t="s">
        <v>11</v>
      </c>
      <c r="B15" s="196" t="s">
        <v>12</v>
      </c>
      <c r="C15" s="196" t="s">
        <v>13</v>
      </c>
      <c r="D15" s="196" t="s">
        <v>255</v>
      </c>
      <c r="E15" s="196" t="s">
        <v>256</v>
      </c>
      <c r="F15" s="192" t="s">
        <v>257</v>
      </c>
      <c r="G15" s="193"/>
      <c r="H15" s="192" t="s">
        <v>258</v>
      </c>
      <c r="I15" s="193"/>
      <c r="J15" s="194" t="s">
        <v>259</v>
      </c>
      <c r="K15" s="195"/>
      <c r="L15" s="194" t="s">
        <v>260</v>
      </c>
      <c r="M15" s="195"/>
    </row>
    <row r="16" spans="1:13" s="74" customFormat="1" ht="51" customHeight="1" x14ac:dyDescent="0.2">
      <c r="A16" s="197"/>
      <c r="B16" s="197"/>
      <c r="C16" s="197"/>
      <c r="D16" s="197"/>
      <c r="E16" s="198"/>
      <c r="F16" s="83" t="s">
        <v>261</v>
      </c>
      <c r="G16" s="83" t="s">
        <v>262</v>
      </c>
      <c r="H16" s="83" t="s">
        <v>263</v>
      </c>
      <c r="I16" s="83" t="s">
        <v>262</v>
      </c>
      <c r="J16" s="83" t="s">
        <v>263</v>
      </c>
      <c r="K16" s="83" t="s">
        <v>262</v>
      </c>
      <c r="L16" s="83" t="s">
        <v>263</v>
      </c>
      <c r="M16" s="83" t="s">
        <v>262</v>
      </c>
    </row>
    <row r="17" spans="1:13" s="74" customFormat="1" ht="12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</row>
    <row r="18" spans="1:13" s="74" customFormat="1" ht="12" x14ac:dyDescent="0.2">
      <c r="A18" s="85" t="s">
        <v>60</v>
      </c>
      <c r="B18" s="85" t="s">
        <v>60</v>
      </c>
      <c r="C18" s="85" t="s">
        <v>60</v>
      </c>
      <c r="D18" s="85" t="s">
        <v>60</v>
      </c>
      <c r="E18" s="85" t="s">
        <v>60</v>
      </c>
      <c r="F18" s="85" t="s">
        <v>60</v>
      </c>
      <c r="G18" s="85" t="s">
        <v>60</v>
      </c>
      <c r="H18" s="85" t="s">
        <v>60</v>
      </c>
      <c r="I18" s="85" t="s">
        <v>60</v>
      </c>
      <c r="J18" s="85" t="s">
        <v>60</v>
      </c>
      <c r="K18" s="85" t="s">
        <v>60</v>
      </c>
      <c r="L18" s="85" t="s">
        <v>60</v>
      </c>
      <c r="M18" s="85" t="s">
        <v>60</v>
      </c>
    </row>
    <row r="19" spans="1:13" s="74" customFormat="1" ht="12" x14ac:dyDescent="0.2">
      <c r="A19" s="85"/>
      <c r="B19" s="86"/>
      <c r="C19" s="84"/>
      <c r="D19" s="86"/>
      <c r="E19" s="86"/>
      <c r="F19" s="84"/>
      <c r="G19" s="84"/>
      <c r="H19" s="84"/>
      <c r="I19" s="84"/>
      <c r="J19" s="84"/>
      <c r="K19" s="84"/>
      <c r="L19" s="84"/>
      <c r="M19" s="84"/>
    </row>
    <row r="20" spans="1:13" s="74" customFormat="1" ht="12" x14ac:dyDescent="0.2">
      <c r="A20" s="85"/>
      <c r="B20" s="86"/>
      <c r="C20" s="84"/>
      <c r="D20" s="86"/>
      <c r="E20" s="86"/>
      <c r="F20" s="84"/>
      <c r="G20" s="84"/>
      <c r="H20" s="84"/>
      <c r="I20" s="84"/>
      <c r="J20" s="84"/>
      <c r="K20" s="84"/>
      <c r="L20" s="84"/>
      <c r="M20" s="84"/>
    </row>
    <row r="21" spans="1:13" ht="9.9499999999999993" customHeight="1" x14ac:dyDescent="0.25"/>
    <row r="22" spans="1:13" s="74" customFormat="1" ht="12" x14ac:dyDescent="0.2">
      <c r="A22" s="74" t="s">
        <v>264</v>
      </c>
    </row>
    <row r="23" spans="1:13" s="74" customFormat="1" ht="12" x14ac:dyDescent="0.2">
      <c r="A23" s="74" t="s">
        <v>265</v>
      </c>
    </row>
  </sheetData>
  <mergeCells count="15">
    <mergeCell ref="F13:K13"/>
    <mergeCell ref="J2:M2"/>
    <mergeCell ref="A3:M3"/>
    <mergeCell ref="E7:K7"/>
    <mergeCell ref="E8:K8"/>
    <mergeCell ref="F12:L12"/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70" zoomScaleNormal="70" workbookViewId="0">
      <selection activeCell="W38" sqref="W38"/>
    </sheetView>
  </sheetViews>
  <sheetFormatPr defaultColWidth="9.140625" defaultRowHeight="15.75" x14ac:dyDescent="0.25"/>
  <cols>
    <col min="1" max="1" width="13.42578125" style="39" customWidth="1"/>
    <col min="2" max="2" width="49.85546875" style="39" customWidth="1"/>
    <col min="3" max="3" width="15.7109375" style="39" bestFit="1" customWidth="1"/>
    <col min="4" max="6" width="7.7109375" style="39" customWidth="1"/>
    <col min="7" max="7" width="10.28515625" style="39" customWidth="1"/>
    <col min="8" max="10" width="7.7109375" style="39" customWidth="1"/>
    <col min="11" max="11" width="11.140625" style="39" customWidth="1"/>
    <col min="12" max="12" width="11.28515625" style="39" customWidth="1"/>
    <col min="13" max="13" width="7.7109375" style="39" customWidth="1"/>
    <col min="14" max="14" width="12.5703125" style="39" bestFit="1" customWidth="1"/>
    <col min="15" max="15" width="9.42578125" style="39" bestFit="1" customWidth="1"/>
    <col min="16" max="16" width="12.5703125" style="39" bestFit="1" customWidth="1"/>
    <col min="17" max="17" width="11" style="39" customWidth="1"/>
    <col min="18" max="18" width="12.5703125" style="39" bestFit="1" customWidth="1"/>
    <col min="19" max="19" width="9.42578125" style="39" bestFit="1" customWidth="1"/>
    <col min="20" max="20" width="12.5703125" style="39" bestFit="1" customWidth="1"/>
    <col min="21" max="21" width="9.42578125" style="39" bestFit="1" customWidth="1"/>
    <col min="22" max="22" width="12.5703125" style="39" bestFit="1" customWidth="1"/>
    <col min="23" max="23" width="9.42578125" style="39" bestFit="1" customWidth="1"/>
    <col min="24" max="24" width="22.42578125" style="39" customWidth="1"/>
    <col min="25" max="256" width="9.140625" style="39"/>
    <col min="257" max="257" width="7.140625" style="39" customWidth="1"/>
    <col min="258" max="258" width="22.7109375" style="39" customWidth="1"/>
    <col min="259" max="259" width="12" style="39" customWidth="1"/>
    <col min="260" max="269" width="7.7109375" style="39" customWidth="1"/>
    <col min="270" max="279" width="6.7109375" style="39" customWidth="1"/>
    <col min="280" max="280" width="11.7109375" style="39" customWidth="1"/>
    <col min="281" max="512" width="9.140625" style="39"/>
    <col min="513" max="513" width="7.140625" style="39" customWidth="1"/>
    <col min="514" max="514" width="22.7109375" style="39" customWidth="1"/>
    <col min="515" max="515" width="12" style="39" customWidth="1"/>
    <col min="516" max="525" width="7.7109375" style="39" customWidth="1"/>
    <col min="526" max="535" width="6.7109375" style="39" customWidth="1"/>
    <col min="536" max="536" width="11.7109375" style="39" customWidth="1"/>
    <col min="537" max="768" width="9.140625" style="39"/>
    <col min="769" max="769" width="7.140625" style="39" customWidth="1"/>
    <col min="770" max="770" width="22.7109375" style="39" customWidth="1"/>
    <col min="771" max="771" width="12" style="39" customWidth="1"/>
    <col min="772" max="781" width="7.7109375" style="39" customWidth="1"/>
    <col min="782" max="791" width="6.7109375" style="39" customWidth="1"/>
    <col min="792" max="792" width="11.7109375" style="39" customWidth="1"/>
    <col min="793" max="1024" width="9.140625" style="39"/>
    <col min="1025" max="1025" width="7.140625" style="39" customWidth="1"/>
    <col min="1026" max="1026" width="22.7109375" style="39" customWidth="1"/>
    <col min="1027" max="1027" width="12" style="39" customWidth="1"/>
    <col min="1028" max="1037" width="7.7109375" style="39" customWidth="1"/>
    <col min="1038" max="1047" width="6.7109375" style="39" customWidth="1"/>
    <col min="1048" max="1048" width="11.7109375" style="39" customWidth="1"/>
    <col min="1049" max="1280" width="9.140625" style="39"/>
    <col min="1281" max="1281" width="7.140625" style="39" customWidth="1"/>
    <col min="1282" max="1282" width="22.7109375" style="39" customWidth="1"/>
    <col min="1283" max="1283" width="12" style="39" customWidth="1"/>
    <col min="1284" max="1293" width="7.7109375" style="39" customWidth="1"/>
    <col min="1294" max="1303" width="6.7109375" style="39" customWidth="1"/>
    <col min="1304" max="1304" width="11.7109375" style="39" customWidth="1"/>
    <col min="1305" max="1536" width="9.140625" style="39"/>
    <col min="1537" max="1537" width="7.140625" style="39" customWidth="1"/>
    <col min="1538" max="1538" width="22.7109375" style="39" customWidth="1"/>
    <col min="1539" max="1539" width="12" style="39" customWidth="1"/>
    <col min="1540" max="1549" width="7.7109375" style="39" customWidth="1"/>
    <col min="1550" max="1559" width="6.7109375" style="39" customWidth="1"/>
    <col min="1560" max="1560" width="11.7109375" style="39" customWidth="1"/>
    <col min="1561" max="1792" width="9.140625" style="39"/>
    <col min="1793" max="1793" width="7.140625" style="39" customWidth="1"/>
    <col min="1794" max="1794" width="22.7109375" style="39" customWidth="1"/>
    <col min="1795" max="1795" width="12" style="39" customWidth="1"/>
    <col min="1796" max="1805" width="7.7109375" style="39" customWidth="1"/>
    <col min="1806" max="1815" width="6.7109375" style="39" customWidth="1"/>
    <col min="1816" max="1816" width="11.7109375" style="39" customWidth="1"/>
    <col min="1817" max="2048" width="9.140625" style="39"/>
    <col min="2049" max="2049" width="7.140625" style="39" customWidth="1"/>
    <col min="2050" max="2050" width="22.7109375" style="39" customWidth="1"/>
    <col min="2051" max="2051" width="12" style="39" customWidth="1"/>
    <col min="2052" max="2061" width="7.7109375" style="39" customWidth="1"/>
    <col min="2062" max="2071" width="6.7109375" style="39" customWidth="1"/>
    <col min="2072" max="2072" width="11.7109375" style="39" customWidth="1"/>
    <col min="2073" max="2304" width="9.140625" style="39"/>
    <col min="2305" max="2305" width="7.140625" style="39" customWidth="1"/>
    <col min="2306" max="2306" width="22.7109375" style="39" customWidth="1"/>
    <col min="2307" max="2307" width="12" style="39" customWidth="1"/>
    <col min="2308" max="2317" width="7.7109375" style="39" customWidth="1"/>
    <col min="2318" max="2327" width="6.7109375" style="39" customWidth="1"/>
    <col min="2328" max="2328" width="11.7109375" style="39" customWidth="1"/>
    <col min="2329" max="2560" width="9.140625" style="39"/>
    <col min="2561" max="2561" width="7.140625" style="39" customWidth="1"/>
    <col min="2562" max="2562" width="22.7109375" style="39" customWidth="1"/>
    <col min="2563" max="2563" width="12" style="39" customWidth="1"/>
    <col min="2564" max="2573" width="7.7109375" style="39" customWidth="1"/>
    <col min="2574" max="2583" width="6.7109375" style="39" customWidth="1"/>
    <col min="2584" max="2584" width="11.7109375" style="39" customWidth="1"/>
    <col min="2585" max="2816" width="9.140625" style="39"/>
    <col min="2817" max="2817" width="7.140625" style="39" customWidth="1"/>
    <col min="2818" max="2818" width="22.7109375" style="39" customWidth="1"/>
    <col min="2819" max="2819" width="12" style="39" customWidth="1"/>
    <col min="2820" max="2829" width="7.7109375" style="39" customWidth="1"/>
    <col min="2830" max="2839" width="6.7109375" style="39" customWidth="1"/>
    <col min="2840" max="2840" width="11.7109375" style="39" customWidth="1"/>
    <col min="2841" max="3072" width="9.140625" style="39"/>
    <col min="3073" max="3073" width="7.140625" style="39" customWidth="1"/>
    <col min="3074" max="3074" width="22.7109375" style="39" customWidth="1"/>
    <col min="3075" max="3075" width="12" style="39" customWidth="1"/>
    <col min="3076" max="3085" width="7.7109375" style="39" customWidth="1"/>
    <col min="3086" max="3095" width="6.7109375" style="39" customWidth="1"/>
    <col min="3096" max="3096" width="11.7109375" style="39" customWidth="1"/>
    <col min="3097" max="3328" width="9.140625" style="39"/>
    <col min="3329" max="3329" width="7.140625" style="39" customWidth="1"/>
    <col min="3330" max="3330" width="22.7109375" style="39" customWidth="1"/>
    <col min="3331" max="3331" width="12" style="39" customWidth="1"/>
    <col min="3332" max="3341" width="7.7109375" style="39" customWidth="1"/>
    <col min="3342" max="3351" width="6.7109375" style="39" customWidth="1"/>
    <col min="3352" max="3352" width="11.7109375" style="39" customWidth="1"/>
    <col min="3353" max="3584" width="9.140625" style="39"/>
    <col min="3585" max="3585" width="7.140625" style="39" customWidth="1"/>
    <col min="3586" max="3586" width="22.7109375" style="39" customWidth="1"/>
    <col min="3587" max="3587" width="12" style="39" customWidth="1"/>
    <col min="3588" max="3597" width="7.7109375" style="39" customWidth="1"/>
    <col min="3598" max="3607" width="6.7109375" style="39" customWidth="1"/>
    <col min="3608" max="3608" width="11.7109375" style="39" customWidth="1"/>
    <col min="3609" max="3840" width="9.140625" style="39"/>
    <col min="3841" max="3841" width="7.140625" style="39" customWidth="1"/>
    <col min="3842" max="3842" width="22.7109375" style="39" customWidth="1"/>
    <col min="3843" max="3843" width="12" style="39" customWidth="1"/>
    <col min="3844" max="3853" width="7.7109375" style="39" customWidth="1"/>
    <col min="3854" max="3863" width="6.7109375" style="39" customWidth="1"/>
    <col min="3864" max="3864" width="11.7109375" style="39" customWidth="1"/>
    <col min="3865" max="4096" width="9.140625" style="39"/>
    <col min="4097" max="4097" width="7.140625" style="39" customWidth="1"/>
    <col min="4098" max="4098" width="22.7109375" style="39" customWidth="1"/>
    <col min="4099" max="4099" width="12" style="39" customWidth="1"/>
    <col min="4100" max="4109" width="7.7109375" style="39" customWidth="1"/>
    <col min="4110" max="4119" width="6.7109375" style="39" customWidth="1"/>
    <col min="4120" max="4120" width="11.7109375" style="39" customWidth="1"/>
    <col min="4121" max="4352" width="9.140625" style="39"/>
    <col min="4353" max="4353" width="7.140625" style="39" customWidth="1"/>
    <col min="4354" max="4354" width="22.7109375" style="39" customWidth="1"/>
    <col min="4355" max="4355" width="12" style="39" customWidth="1"/>
    <col min="4356" max="4365" width="7.7109375" style="39" customWidth="1"/>
    <col min="4366" max="4375" width="6.7109375" style="39" customWidth="1"/>
    <col min="4376" max="4376" width="11.7109375" style="39" customWidth="1"/>
    <col min="4377" max="4608" width="9.140625" style="39"/>
    <col min="4609" max="4609" width="7.140625" style="39" customWidth="1"/>
    <col min="4610" max="4610" width="22.7109375" style="39" customWidth="1"/>
    <col min="4611" max="4611" width="12" style="39" customWidth="1"/>
    <col min="4612" max="4621" width="7.7109375" style="39" customWidth="1"/>
    <col min="4622" max="4631" width="6.7109375" style="39" customWidth="1"/>
    <col min="4632" max="4632" width="11.7109375" style="39" customWidth="1"/>
    <col min="4633" max="4864" width="9.140625" style="39"/>
    <col min="4865" max="4865" width="7.140625" style="39" customWidth="1"/>
    <col min="4866" max="4866" width="22.7109375" style="39" customWidth="1"/>
    <col min="4867" max="4867" width="12" style="39" customWidth="1"/>
    <col min="4868" max="4877" width="7.7109375" style="39" customWidth="1"/>
    <col min="4878" max="4887" width="6.7109375" style="39" customWidth="1"/>
    <col min="4888" max="4888" width="11.7109375" style="39" customWidth="1"/>
    <col min="4889" max="5120" width="9.140625" style="39"/>
    <col min="5121" max="5121" width="7.140625" style="39" customWidth="1"/>
    <col min="5122" max="5122" width="22.7109375" style="39" customWidth="1"/>
    <col min="5123" max="5123" width="12" style="39" customWidth="1"/>
    <col min="5124" max="5133" width="7.7109375" style="39" customWidth="1"/>
    <col min="5134" max="5143" width="6.7109375" style="39" customWidth="1"/>
    <col min="5144" max="5144" width="11.7109375" style="39" customWidth="1"/>
    <col min="5145" max="5376" width="9.140625" style="39"/>
    <col min="5377" max="5377" width="7.140625" style="39" customWidth="1"/>
    <col min="5378" max="5378" width="22.7109375" style="39" customWidth="1"/>
    <col min="5379" max="5379" width="12" style="39" customWidth="1"/>
    <col min="5380" max="5389" width="7.7109375" style="39" customWidth="1"/>
    <col min="5390" max="5399" width="6.7109375" style="39" customWidth="1"/>
    <col min="5400" max="5400" width="11.7109375" style="39" customWidth="1"/>
    <col min="5401" max="5632" width="9.140625" style="39"/>
    <col min="5633" max="5633" width="7.140625" style="39" customWidth="1"/>
    <col min="5634" max="5634" width="22.7109375" style="39" customWidth="1"/>
    <col min="5635" max="5635" width="12" style="39" customWidth="1"/>
    <col min="5636" max="5645" width="7.7109375" style="39" customWidth="1"/>
    <col min="5646" max="5655" width="6.7109375" style="39" customWidth="1"/>
    <col min="5656" max="5656" width="11.7109375" style="39" customWidth="1"/>
    <col min="5657" max="5888" width="9.140625" style="39"/>
    <col min="5889" max="5889" width="7.140625" style="39" customWidth="1"/>
    <col min="5890" max="5890" width="22.7109375" style="39" customWidth="1"/>
    <col min="5891" max="5891" width="12" style="39" customWidth="1"/>
    <col min="5892" max="5901" width="7.7109375" style="39" customWidth="1"/>
    <col min="5902" max="5911" width="6.7109375" style="39" customWidth="1"/>
    <col min="5912" max="5912" width="11.7109375" style="39" customWidth="1"/>
    <col min="5913" max="6144" width="9.140625" style="39"/>
    <col min="6145" max="6145" width="7.140625" style="39" customWidth="1"/>
    <col min="6146" max="6146" width="22.7109375" style="39" customWidth="1"/>
    <col min="6147" max="6147" width="12" style="39" customWidth="1"/>
    <col min="6148" max="6157" width="7.7109375" style="39" customWidth="1"/>
    <col min="6158" max="6167" width="6.7109375" style="39" customWidth="1"/>
    <col min="6168" max="6168" width="11.7109375" style="39" customWidth="1"/>
    <col min="6169" max="6400" width="9.140625" style="39"/>
    <col min="6401" max="6401" width="7.140625" style="39" customWidth="1"/>
    <col min="6402" max="6402" width="22.7109375" style="39" customWidth="1"/>
    <col min="6403" max="6403" width="12" style="39" customWidth="1"/>
    <col min="6404" max="6413" width="7.7109375" style="39" customWidth="1"/>
    <col min="6414" max="6423" width="6.7109375" style="39" customWidth="1"/>
    <col min="6424" max="6424" width="11.7109375" style="39" customWidth="1"/>
    <col min="6425" max="6656" width="9.140625" style="39"/>
    <col min="6657" max="6657" width="7.140625" style="39" customWidth="1"/>
    <col min="6658" max="6658" width="22.7109375" style="39" customWidth="1"/>
    <col min="6659" max="6659" width="12" style="39" customWidth="1"/>
    <col min="6660" max="6669" width="7.7109375" style="39" customWidth="1"/>
    <col min="6670" max="6679" width="6.7109375" style="39" customWidth="1"/>
    <col min="6680" max="6680" width="11.7109375" style="39" customWidth="1"/>
    <col min="6681" max="6912" width="9.140625" style="39"/>
    <col min="6913" max="6913" width="7.140625" style="39" customWidth="1"/>
    <col min="6914" max="6914" width="22.7109375" style="39" customWidth="1"/>
    <col min="6915" max="6915" width="12" style="39" customWidth="1"/>
    <col min="6916" max="6925" width="7.7109375" style="39" customWidth="1"/>
    <col min="6926" max="6935" width="6.7109375" style="39" customWidth="1"/>
    <col min="6936" max="6936" width="11.7109375" style="39" customWidth="1"/>
    <col min="6937" max="7168" width="9.140625" style="39"/>
    <col min="7169" max="7169" width="7.140625" style="39" customWidth="1"/>
    <col min="7170" max="7170" width="22.7109375" style="39" customWidth="1"/>
    <col min="7171" max="7171" width="12" style="39" customWidth="1"/>
    <col min="7172" max="7181" width="7.7109375" style="39" customWidth="1"/>
    <col min="7182" max="7191" width="6.7109375" style="39" customWidth="1"/>
    <col min="7192" max="7192" width="11.7109375" style="39" customWidth="1"/>
    <col min="7193" max="7424" width="9.140625" style="39"/>
    <col min="7425" max="7425" width="7.140625" style="39" customWidth="1"/>
    <col min="7426" max="7426" width="22.7109375" style="39" customWidth="1"/>
    <col min="7427" max="7427" width="12" style="39" customWidth="1"/>
    <col min="7428" max="7437" width="7.7109375" style="39" customWidth="1"/>
    <col min="7438" max="7447" width="6.7109375" style="39" customWidth="1"/>
    <col min="7448" max="7448" width="11.7109375" style="39" customWidth="1"/>
    <col min="7449" max="7680" width="9.140625" style="39"/>
    <col min="7681" max="7681" width="7.140625" style="39" customWidth="1"/>
    <col min="7682" max="7682" width="22.7109375" style="39" customWidth="1"/>
    <col min="7683" max="7683" width="12" style="39" customWidth="1"/>
    <col min="7684" max="7693" width="7.7109375" style="39" customWidth="1"/>
    <col min="7694" max="7703" width="6.7109375" style="39" customWidth="1"/>
    <col min="7704" max="7704" width="11.7109375" style="39" customWidth="1"/>
    <col min="7705" max="7936" width="9.140625" style="39"/>
    <col min="7937" max="7937" width="7.140625" style="39" customWidth="1"/>
    <col min="7938" max="7938" width="22.7109375" style="39" customWidth="1"/>
    <col min="7939" max="7939" width="12" style="39" customWidth="1"/>
    <col min="7940" max="7949" width="7.7109375" style="39" customWidth="1"/>
    <col min="7950" max="7959" width="6.7109375" style="39" customWidth="1"/>
    <col min="7960" max="7960" width="11.7109375" style="39" customWidth="1"/>
    <col min="7961" max="8192" width="9.140625" style="39"/>
    <col min="8193" max="8193" width="7.140625" style="39" customWidth="1"/>
    <col min="8194" max="8194" width="22.7109375" style="39" customWidth="1"/>
    <col min="8195" max="8195" width="12" style="39" customWidth="1"/>
    <col min="8196" max="8205" width="7.7109375" style="39" customWidth="1"/>
    <col min="8206" max="8215" width="6.7109375" style="39" customWidth="1"/>
    <col min="8216" max="8216" width="11.7109375" style="39" customWidth="1"/>
    <col min="8217" max="8448" width="9.140625" style="39"/>
    <col min="8449" max="8449" width="7.140625" style="39" customWidth="1"/>
    <col min="8450" max="8450" width="22.7109375" style="39" customWidth="1"/>
    <col min="8451" max="8451" width="12" style="39" customWidth="1"/>
    <col min="8452" max="8461" width="7.7109375" style="39" customWidth="1"/>
    <col min="8462" max="8471" width="6.7109375" style="39" customWidth="1"/>
    <col min="8472" max="8472" width="11.7109375" style="39" customWidth="1"/>
    <col min="8473" max="8704" width="9.140625" style="39"/>
    <col min="8705" max="8705" width="7.140625" style="39" customWidth="1"/>
    <col min="8706" max="8706" width="22.7109375" style="39" customWidth="1"/>
    <col min="8707" max="8707" width="12" style="39" customWidth="1"/>
    <col min="8708" max="8717" width="7.7109375" style="39" customWidth="1"/>
    <col min="8718" max="8727" width="6.7109375" style="39" customWidth="1"/>
    <col min="8728" max="8728" width="11.7109375" style="39" customWidth="1"/>
    <col min="8729" max="8960" width="9.140625" style="39"/>
    <col min="8961" max="8961" width="7.140625" style="39" customWidth="1"/>
    <col min="8962" max="8962" width="22.7109375" style="39" customWidth="1"/>
    <col min="8963" max="8963" width="12" style="39" customWidth="1"/>
    <col min="8964" max="8973" width="7.7109375" style="39" customWidth="1"/>
    <col min="8974" max="8983" width="6.7109375" style="39" customWidth="1"/>
    <col min="8984" max="8984" width="11.7109375" style="39" customWidth="1"/>
    <col min="8985" max="9216" width="9.140625" style="39"/>
    <col min="9217" max="9217" width="7.140625" style="39" customWidth="1"/>
    <col min="9218" max="9218" width="22.7109375" style="39" customWidth="1"/>
    <col min="9219" max="9219" width="12" style="39" customWidth="1"/>
    <col min="9220" max="9229" width="7.7109375" style="39" customWidth="1"/>
    <col min="9230" max="9239" width="6.7109375" style="39" customWidth="1"/>
    <col min="9240" max="9240" width="11.7109375" style="39" customWidth="1"/>
    <col min="9241" max="9472" width="9.140625" style="39"/>
    <col min="9473" max="9473" width="7.140625" style="39" customWidth="1"/>
    <col min="9474" max="9474" width="22.7109375" style="39" customWidth="1"/>
    <col min="9475" max="9475" width="12" style="39" customWidth="1"/>
    <col min="9476" max="9485" width="7.7109375" style="39" customWidth="1"/>
    <col min="9486" max="9495" width="6.7109375" style="39" customWidth="1"/>
    <col min="9496" max="9496" width="11.7109375" style="39" customWidth="1"/>
    <col min="9497" max="9728" width="9.140625" style="39"/>
    <col min="9729" max="9729" width="7.140625" style="39" customWidth="1"/>
    <col min="9730" max="9730" width="22.7109375" style="39" customWidth="1"/>
    <col min="9731" max="9731" width="12" style="39" customWidth="1"/>
    <col min="9732" max="9741" width="7.7109375" style="39" customWidth="1"/>
    <col min="9742" max="9751" width="6.7109375" style="39" customWidth="1"/>
    <col min="9752" max="9752" width="11.7109375" style="39" customWidth="1"/>
    <col min="9753" max="9984" width="9.140625" style="39"/>
    <col min="9985" max="9985" width="7.140625" style="39" customWidth="1"/>
    <col min="9986" max="9986" width="22.7109375" style="39" customWidth="1"/>
    <col min="9987" max="9987" width="12" style="39" customWidth="1"/>
    <col min="9988" max="9997" width="7.7109375" style="39" customWidth="1"/>
    <col min="9998" max="10007" width="6.7109375" style="39" customWidth="1"/>
    <col min="10008" max="10008" width="11.7109375" style="39" customWidth="1"/>
    <col min="10009" max="10240" width="9.140625" style="39"/>
    <col min="10241" max="10241" width="7.140625" style="39" customWidth="1"/>
    <col min="10242" max="10242" width="22.7109375" style="39" customWidth="1"/>
    <col min="10243" max="10243" width="12" style="39" customWidth="1"/>
    <col min="10244" max="10253" width="7.7109375" style="39" customWidth="1"/>
    <col min="10254" max="10263" width="6.7109375" style="39" customWidth="1"/>
    <col min="10264" max="10264" width="11.7109375" style="39" customWidth="1"/>
    <col min="10265" max="10496" width="9.140625" style="39"/>
    <col min="10497" max="10497" width="7.140625" style="39" customWidth="1"/>
    <col min="10498" max="10498" width="22.7109375" style="39" customWidth="1"/>
    <col min="10499" max="10499" width="12" style="39" customWidth="1"/>
    <col min="10500" max="10509" width="7.7109375" style="39" customWidth="1"/>
    <col min="10510" max="10519" width="6.7109375" style="39" customWidth="1"/>
    <col min="10520" max="10520" width="11.7109375" style="39" customWidth="1"/>
    <col min="10521" max="10752" width="9.140625" style="39"/>
    <col min="10753" max="10753" width="7.140625" style="39" customWidth="1"/>
    <col min="10754" max="10754" width="22.7109375" style="39" customWidth="1"/>
    <col min="10755" max="10755" width="12" style="39" customWidth="1"/>
    <col min="10756" max="10765" width="7.7109375" style="39" customWidth="1"/>
    <col min="10766" max="10775" width="6.7109375" style="39" customWidth="1"/>
    <col min="10776" max="10776" width="11.7109375" style="39" customWidth="1"/>
    <col min="10777" max="11008" width="9.140625" style="39"/>
    <col min="11009" max="11009" width="7.140625" style="39" customWidth="1"/>
    <col min="11010" max="11010" width="22.7109375" style="39" customWidth="1"/>
    <col min="11011" max="11011" width="12" style="39" customWidth="1"/>
    <col min="11012" max="11021" width="7.7109375" style="39" customWidth="1"/>
    <col min="11022" max="11031" width="6.7109375" style="39" customWidth="1"/>
    <col min="11032" max="11032" width="11.7109375" style="39" customWidth="1"/>
    <col min="11033" max="11264" width="9.140625" style="39"/>
    <col min="11265" max="11265" width="7.140625" style="39" customWidth="1"/>
    <col min="11266" max="11266" width="22.7109375" style="39" customWidth="1"/>
    <col min="11267" max="11267" width="12" style="39" customWidth="1"/>
    <col min="11268" max="11277" width="7.7109375" style="39" customWidth="1"/>
    <col min="11278" max="11287" width="6.7109375" style="39" customWidth="1"/>
    <col min="11288" max="11288" width="11.7109375" style="39" customWidth="1"/>
    <col min="11289" max="11520" width="9.140625" style="39"/>
    <col min="11521" max="11521" width="7.140625" style="39" customWidth="1"/>
    <col min="11522" max="11522" width="22.7109375" style="39" customWidth="1"/>
    <col min="11523" max="11523" width="12" style="39" customWidth="1"/>
    <col min="11524" max="11533" width="7.7109375" style="39" customWidth="1"/>
    <col min="11534" max="11543" width="6.7109375" style="39" customWidth="1"/>
    <col min="11544" max="11544" width="11.7109375" style="39" customWidth="1"/>
    <col min="11545" max="11776" width="9.140625" style="39"/>
    <col min="11777" max="11777" width="7.140625" style="39" customWidth="1"/>
    <col min="11778" max="11778" width="22.7109375" style="39" customWidth="1"/>
    <col min="11779" max="11779" width="12" style="39" customWidth="1"/>
    <col min="11780" max="11789" width="7.7109375" style="39" customWidth="1"/>
    <col min="11790" max="11799" width="6.7109375" style="39" customWidth="1"/>
    <col min="11800" max="11800" width="11.7109375" style="39" customWidth="1"/>
    <col min="11801" max="12032" width="9.140625" style="39"/>
    <col min="12033" max="12033" width="7.140625" style="39" customWidth="1"/>
    <col min="12034" max="12034" width="22.7109375" style="39" customWidth="1"/>
    <col min="12035" max="12035" width="12" style="39" customWidth="1"/>
    <col min="12036" max="12045" width="7.7109375" style="39" customWidth="1"/>
    <col min="12046" max="12055" width="6.7109375" style="39" customWidth="1"/>
    <col min="12056" max="12056" width="11.7109375" style="39" customWidth="1"/>
    <col min="12057" max="12288" width="9.140625" style="39"/>
    <col min="12289" max="12289" width="7.140625" style="39" customWidth="1"/>
    <col min="12290" max="12290" width="22.7109375" style="39" customWidth="1"/>
    <col min="12291" max="12291" width="12" style="39" customWidth="1"/>
    <col min="12292" max="12301" width="7.7109375" style="39" customWidth="1"/>
    <col min="12302" max="12311" width="6.7109375" style="39" customWidth="1"/>
    <col min="12312" max="12312" width="11.7109375" style="39" customWidth="1"/>
    <col min="12313" max="12544" width="9.140625" style="39"/>
    <col min="12545" max="12545" width="7.140625" style="39" customWidth="1"/>
    <col min="12546" max="12546" width="22.7109375" style="39" customWidth="1"/>
    <col min="12547" max="12547" width="12" style="39" customWidth="1"/>
    <col min="12548" max="12557" width="7.7109375" style="39" customWidth="1"/>
    <col min="12558" max="12567" width="6.7109375" style="39" customWidth="1"/>
    <col min="12568" max="12568" width="11.7109375" style="39" customWidth="1"/>
    <col min="12569" max="12800" width="9.140625" style="39"/>
    <col min="12801" max="12801" width="7.140625" style="39" customWidth="1"/>
    <col min="12802" max="12802" width="22.7109375" style="39" customWidth="1"/>
    <col min="12803" max="12803" width="12" style="39" customWidth="1"/>
    <col min="12804" max="12813" width="7.7109375" style="39" customWidth="1"/>
    <col min="12814" max="12823" width="6.7109375" style="39" customWidth="1"/>
    <col min="12824" max="12824" width="11.7109375" style="39" customWidth="1"/>
    <col min="12825" max="13056" width="9.140625" style="39"/>
    <col min="13057" max="13057" width="7.140625" style="39" customWidth="1"/>
    <col min="13058" max="13058" width="22.7109375" style="39" customWidth="1"/>
    <col min="13059" max="13059" width="12" style="39" customWidth="1"/>
    <col min="13060" max="13069" width="7.7109375" style="39" customWidth="1"/>
    <col min="13070" max="13079" width="6.7109375" style="39" customWidth="1"/>
    <col min="13080" max="13080" width="11.7109375" style="39" customWidth="1"/>
    <col min="13081" max="13312" width="9.140625" style="39"/>
    <col min="13313" max="13313" width="7.140625" style="39" customWidth="1"/>
    <col min="13314" max="13314" width="22.7109375" style="39" customWidth="1"/>
    <col min="13315" max="13315" width="12" style="39" customWidth="1"/>
    <col min="13316" max="13325" width="7.7109375" style="39" customWidth="1"/>
    <col min="13326" max="13335" width="6.7109375" style="39" customWidth="1"/>
    <col min="13336" max="13336" width="11.7109375" style="39" customWidth="1"/>
    <col min="13337" max="13568" width="9.140625" style="39"/>
    <col min="13569" max="13569" width="7.140625" style="39" customWidth="1"/>
    <col min="13570" max="13570" width="22.7109375" style="39" customWidth="1"/>
    <col min="13571" max="13571" width="12" style="39" customWidth="1"/>
    <col min="13572" max="13581" width="7.7109375" style="39" customWidth="1"/>
    <col min="13582" max="13591" width="6.7109375" style="39" customWidth="1"/>
    <col min="13592" max="13592" width="11.7109375" style="39" customWidth="1"/>
    <col min="13593" max="13824" width="9.140625" style="39"/>
    <col min="13825" max="13825" width="7.140625" style="39" customWidth="1"/>
    <col min="13826" max="13826" width="22.7109375" style="39" customWidth="1"/>
    <col min="13827" max="13827" width="12" style="39" customWidth="1"/>
    <col min="13828" max="13837" width="7.7109375" style="39" customWidth="1"/>
    <col min="13838" max="13847" width="6.7109375" style="39" customWidth="1"/>
    <col min="13848" max="13848" width="11.7109375" style="39" customWidth="1"/>
    <col min="13849" max="14080" width="9.140625" style="39"/>
    <col min="14081" max="14081" width="7.140625" style="39" customWidth="1"/>
    <col min="14082" max="14082" width="22.7109375" style="39" customWidth="1"/>
    <col min="14083" max="14083" width="12" style="39" customWidth="1"/>
    <col min="14084" max="14093" width="7.7109375" style="39" customWidth="1"/>
    <col min="14094" max="14103" width="6.7109375" style="39" customWidth="1"/>
    <col min="14104" max="14104" width="11.7109375" style="39" customWidth="1"/>
    <col min="14105" max="14336" width="9.140625" style="39"/>
    <col min="14337" max="14337" width="7.140625" style="39" customWidth="1"/>
    <col min="14338" max="14338" width="22.7109375" style="39" customWidth="1"/>
    <col min="14339" max="14339" width="12" style="39" customWidth="1"/>
    <col min="14340" max="14349" width="7.7109375" style="39" customWidth="1"/>
    <col min="14350" max="14359" width="6.7109375" style="39" customWidth="1"/>
    <col min="14360" max="14360" width="11.7109375" style="39" customWidth="1"/>
    <col min="14361" max="14592" width="9.140625" style="39"/>
    <col min="14593" max="14593" width="7.140625" style="39" customWidth="1"/>
    <col min="14594" max="14594" width="22.7109375" style="39" customWidth="1"/>
    <col min="14595" max="14595" width="12" style="39" customWidth="1"/>
    <col min="14596" max="14605" width="7.7109375" style="39" customWidth="1"/>
    <col min="14606" max="14615" width="6.7109375" style="39" customWidth="1"/>
    <col min="14616" max="14616" width="11.7109375" style="39" customWidth="1"/>
    <col min="14617" max="14848" width="9.140625" style="39"/>
    <col min="14849" max="14849" width="7.140625" style="39" customWidth="1"/>
    <col min="14850" max="14850" width="22.7109375" style="39" customWidth="1"/>
    <col min="14851" max="14851" width="12" style="39" customWidth="1"/>
    <col min="14852" max="14861" width="7.7109375" style="39" customWidth="1"/>
    <col min="14862" max="14871" width="6.7109375" style="39" customWidth="1"/>
    <col min="14872" max="14872" width="11.7109375" style="39" customWidth="1"/>
    <col min="14873" max="15104" width="9.140625" style="39"/>
    <col min="15105" max="15105" width="7.140625" style="39" customWidth="1"/>
    <col min="15106" max="15106" width="22.7109375" style="39" customWidth="1"/>
    <col min="15107" max="15107" width="12" style="39" customWidth="1"/>
    <col min="15108" max="15117" width="7.7109375" style="39" customWidth="1"/>
    <col min="15118" max="15127" width="6.7109375" style="39" customWidth="1"/>
    <col min="15128" max="15128" width="11.7109375" style="39" customWidth="1"/>
    <col min="15129" max="15360" width="9.140625" style="39"/>
    <col min="15361" max="15361" width="7.140625" style="39" customWidth="1"/>
    <col min="15362" max="15362" width="22.7109375" style="39" customWidth="1"/>
    <col min="15363" max="15363" width="12" style="39" customWidth="1"/>
    <col min="15364" max="15373" width="7.7109375" style="39" customWidth="1"/>
    <col min="15374" max="15383" width="6.7109375" style="39" customWidth="1"/>
    <col min="15384" max="15384" width="11.7109375" style="39" customWidth="1"/>
    <col min="15385" max="15616" width="9.140625" style="39"/>
    <col min="15617" max="15617" width="7.140625" style="39" customWidth="1"/>
    <col min="15618" max="15618" width="22.7109375" style="39" customWidth="1"/>
    <col min="15619" max="15619" width="12" style="39" customWidth="1"/>
    <col min="15620" max="15629" width="7.7109375" style="39" customWidth="1"/>
    <col min="15630" max="15639" width="6.7109375" style="39" customWidth="1"/>
    <col min="15640" max="15640" width="11.7109375" style="39" customWidth="1"/>
    <col min="15641" max="15872" width="9.140625" style="39"/>
    <col min="15873" max="15873" width="7.140625" style="39" customWidth="1"/>
    <col min="15874" max="15874" width="22.7109375" style="39" customWidth="1"/>
    <col min="15875" max="15875" width="12" style="39" customWidth="1"/>
    <col min="15876" max="15885" width="7.7109375" style="39" customWidth="1"/>
    <col min="15886" max="15895" width="6.7109375" style="39" customWidth="1"/>
    <col min="15896" max="15896" width="11.7109375" style="39" customWidth="1"/>
    <col min="15897" max="16128" width="9.140625" style="39"/>
    <col min="16129" max="16129" width="7.140625" style="39" customWidth="1"/>
    <col min="16130" max="16130" width="22.7109375" style="39" customWidth="1"/>
    <col min="16131" max="16131" width="12" style="39" customWidth="1"/>
    <col min="16132" max="16141" width="7.7109375" style="39" customWidth="1"/>
    <col min="16142" max="16151" width="6.7109375" style="39" customWidth="1"/>
    <col min="16152" max="16152" width="11.7109375" style="39" customWidth="1"/>
    <col min="16153" max="16384" width="9.140625" style="39"/>
  </cols>
  <sheetData>
    <row r="1" spans="1:24" x14ac:dyDescent="0.25">
      <c r="X1" s="40" t="s">
        <v>61</v>
      </c>
    </row>
    <row r="2" spans="1:24" ht="34.9" customHeight="1" x14ac:dyDescent="0.25">
      <c r="P2" s="41"/>
      <c r="Q2" s="41"/>
      <c r="R2" s="41"/>
      <c r="S2" s="41"/>
      <c r="T2" s="41"/>
      <c r="U2" s="41"/>
      <c r="V2" s="169" t="s">
        <v>1</v>
      </c>
      <c r="W2" s="169"/>
      <c r="X2" s="169"/>
    </row>
    <row r="3" spans="1:24" x14ac:dyDescent="0.25">
      <c r="A3" s="170" t="s">
        <v>62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24" x14ac:dyDescent="0.25">
      <c r="H4" s="40" t="s">
        <v>3</v>
      </c>
      <c r="I4" s="162" t="s">
        <v>276</v>
      </c>
      <c r="J4" s="162"/>
      <c r="K4" s="108" t="s">
        <v>297</v>
      </c>
      <c r="L4" s="162" t="s">
        <v>277</v>
      </c>
      <c r="M4" s="162"/>
      <c r="N4" s="39" t="s">
        <v>4</v>
      </c>
    </row>
    <row r="6" spans="1:24" x14ac:dyDescent="0.25">
      <c r="H6" s="40" t="s">
        <v>5</v>
      </c>
      <c r="I6" s="171" t="s">
        <v>266</v>
      </c>
      <c r="J6" s="171"/>
      <c r="K6" s="171"/>
      <c r="L6" s="171"/>
      <c r="M6" s="171"/>
      <c r="N6" s="171"/>
      <c r="O6" s="171"/>
      <c r="P6" s="171"/>
      <c r="Q6" s="171"/>
      <c r="R6" s="171"/>
    </row>
    <row r="7" spans="1:24" x14ac:dyDescent="0.25">
      <c r="I7" s="163" t="s">
        <v>6</v>
      </c>
      <c r="J7" s="163"/>
      <c r="K7" s="163"/>
      <c r="L7" s="163"/>
      <c r="M7" s="163"/>
      <c r="N7" s="163"/>
      <c r="O7" s="163"/>
      <c r="P7" s="163"/>
      <c r="Q7" s="163"/>
      <c r="R7" s="163"/>
    </row>
    <row r="9" spans="1:24" x14ac:dyDescent="0.25">
      <c r="K9" s="40" t="s">
        <v>7</v>
      </c>
      <c r="L9" s="162" t="s">
        <v>277</v>
      </c>
      <c r="M9" s="162"/>
      <c r="N9" s="39" t="s">
        <v>8</v>
      </c>
    </row>
    <row r="11" spans="1:24" x14ac:dyDescent="0.25">
      <c r="J11" s="40" t="s">
        <v>9</v>
      </c>
      <c r="K11" s="127" t="s">
        <v>275</v>
      </c>
      <c r="L11" s="127"/>
      <c r="M11" s="127"/>
      <c r="N11" s="127"/>
      <c r="O11" s="127"/>
      <c r="P11" s="127"/>
      <c r="Q11" s="127"/>
      <c r="R11" s="127"/>
      <c r="S11" s="127"/>
      <c r="T11" s="129"/>
      <c r="U11" s="129"/>
    </row>
    <row r="12" spans="1:24" x14ac:dyDescent="0.25">
      <c r="K12" s="163" t="s">
        <v>10</v>
      </c>
      <c r="L12" s="163"/>
      <c r="M12" s="163"/>
      <c r="N12" s="163"/>
      <c r="O12" s="163"/>
      <c r="P12" s="163"/>
      <c r="Q12" s="163"/>
      <c r="R12" s="163"/>
      <c r="S12" s="163"/>
    </row>
    <row r="13" spans="1:24" s="9" customFormat="1" x14ac:dyDescent="0.25"/>
    <row r="14" spans="1:24" x14ac:dyDescent="0.25">
      <c r="A14" s="141" t="s">
        <v>11</v>
      </c>
      <c r="B14" s="141" t="s">
        <v>12</v>
      </c>
      <c r="C14" s="141" t="s">
        <v>13</v>
      </c>
      <c r="D14" s="157" t="s">
        <v>63</v>
      </c>
      <c r="E14" s="157"/>
      <c r="F14" s="157"/>
      <c r="G14" s="157"/>
      <c r="H14" s="157"/>
      <c r="I14" s="157"/>
      <c r="J14" s="157"/>
      <c r="K14" s="157"/>
      <c r="L14" s="157"/>
      <c r="M14" s="158"/>
      <c r="N14" s="164" t="s">
        <v>16</v>
      </c>
      <c r="O14" s="165"/>
      <c r="P14" s="165"/>
      <c r="Q14" s="165"/>
      <c r="R14" s="165"/>
      <c r="S14" s="165"/>
      <c r="T14" s="165"/>
      <c r="U14" s="165"/>
      <c r="V14" s="165"/>
      <c r="W14" s="166"/>
      <c r="X14" s="141" t="s">
        <v>17</v>
      </c>
    </row>
    <row r="15" spans="1:24" x14ac:dyDescent="0.25">
      <c r="A15" s="142"/>
      <c r="B15" s="142"/>
      <c r="C15" s="142"/>
      <c r="D15" s="156" t="s">
        <v>289</v>
      </c>
      <c r="E15" s="157"/>
      <c r="F15" s="157"/>
      <c r="G15" s="157"/>
      <c r="H15" s="157"/>
      <c r="I15" s="157"/>
      <c r="J15" s="157"/>
      <c r="K15" s="157"/>
      <c r="L15" s="157"/>
      <c r="M15" s="158"/>
      <c r="N15" s="150"/>
      <c r="O15" s="167"/>
      <c r="P15" s="167"/>
      <c r="Q15" s="167"/>
      <c r="R15" s="167"/>
      <c r="S15" s="167"/>
      <c r="T15" s="167"/>
      <c r="U15" s="167"/>
      <c r="V15" s="167"/>
      <c r="W15" s="168"/>
      <c r="X15" s="142"/>
    </row>
    <row r="16" spans="1:24" ht="32.450000000000003" customHeight="1" x14ac:dyDescent="0.25">
      <c r="A16" s="142"/>
      <c r="B16" s="142"/>
      <c r="C16" s="142"/>
      <c r="D16" s="156" t="s">
        <v>290</v>
      </c>
      <c r="E16" s="157"/>
      <c r="F16" s="157"/>
      <c r="G16" s="157"/>
      <c r="H16" s="158"/>
      <c r="I16" s="156" t="s">
        <v>26</v>
      </c>
      <c r="J16" s="157"/>
      <c r="K16" s="157"/>
      <c r="L16" s="157"/>
      <c r="M16" s="158"/>
      <c r="N16" s="159" t="s">
        <v>64</v>
      </c>
      <c r="O16" s="159"/>
      <c r="P16" s="159" t="s">
        <v>65</v>
      </c>
      <c r="Q16" s="159"/>
      <c r="R16" s="159" t="s">
        <v>66</v>
      </c>
      <c r="S16" s="159"/>
      <c r="T16" s="159" t="s">
        <v>67</v>
      </c>
      <c r="U16" s="159"/>
      <c r="V16" s="159" t="s">
        <v>68</v>
      </c>
      <c r="W16" s="159"/>
      <c r="X16" s="142"/>
    </row>
    <row r="17" spans="1:24" ht="81.599999999999994" customHeight="1" x14ac:dyDescent="0.25">
      <c r="A17" s="142"/>
      <c r="B17" s="142"/>
      <c r="C17" s="142"/>
      <c r="D17" s="160" t="s">
        <v>64</v>
      </c>
      <c r="E17" s="160" t="s">
        <v>65</v>
      </c>
      <c r="F17" s="160" t="s">
        <v>66</v>
      </c>
      <c r="G17" s="160" t="s">
        <v>67</v>
      </c>
      <c r="H17" s="160" t="s">
        <v>69</v>
      </c>
      <c r="I17" s="160" t="s">
        <v>70</v>
      </c>
      <c r="J17" s="160" t="s">
        <v>65</v>
      </c>
      <c r="K17" s="160" t="s">
        <v>66</v>
      </c>
      <c r="L17" s="160" t="s">
        <v>67</v>
      </c>
      <c r="M17" s="160" t="s">
        <v>69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42"/>
    </row>
    <row r="18" spans="1:24" ht="133.15" customHeight="1" x14ac:dyDescent="0.25">
      <c r="A18" s="143"/>
      <c r="B18" s="143"/>
      <c r="C18" s="143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91" t="s">
        <v>23</v>
      </c>
      <c r="O18" s="91" t="s">
        <v>24</v>
      </c>
      <c r="P18" s="91" t="s">
        <v>23</v>
      </c>
      <c r="Q18" s="91" t="s">
        <v>24</v>
      </c>
      <c r="R18" s="91" t="s">
        <v>23</v>
      </c>
      <c r="S18" s="91" t="s">
        <v>24</v>
      </c>
      <c r="T18" s="91" t="s">
        <v>23</v>
      </c>
      <c r="U18" s="91" t="s">
        <v>24</v>
      </c>
      <c r="V18" s="91" t="s">
        <v>23</v>
      </c>
      <c r="W18" s="91" t="s">
        <v>24</v>
      </c>
      <c r="X18" s="143"/>
    </row>
    <row r="19" spans="1:24" ht="16.5" thickBot="1" x14ac:dyDescent="0.3">
      <c r="A19" s="97">
        <v>1</v>
      </c>
      <c r="B19" s="97">
        <v>2</v>
      </c>
      <c r="C19" s="97">
        <v>3</v>
      </c>
      <c r="D19" s="98">
        <v>4</v>
      </c>
      <c r="E19" s="98">
        <v>5</v>
      </c>
      <c r="F19" s="98">
        <v>6</v>
      </c>
      <c r="G19" s="98">
        <v>7</v>
      </c>
      <c r="H19" s="98">
        <v>8</v>
      </c>
      <c r="I19" s="98">
        <v>9</v>
      </c>
      <c r="J19" s="98">
        <v>10</v>
      </c>
      <c r="K19" s="98">
        <v>11</v>
      </c>
      <c r="L19" s="98">
        <v>12</v>
      </c>
      <c r="M19" s="98">
        <v>13</v>
      </c>
      <c r="N19" s="98">
        <v>14</v>
      </c>
      <c r="O19" s="98">
        <v>15</v>
      </c>
      <c r="P19" s="98">
        <v>16</v>
      </c>
      <c r="Q19" s="98">
        <v>17</v>
      </c>
      <c r="R19" s="98">
        <v>18</v>
      </c>
      <c r="S19" s="98">
        <v>19</v>
      </c>
      <c r="T19" s="98">
        <v>20</v>
      </c>
      <c r="U19" s="98">
        <v>21</v>
      </c>
      <c r="V19" s="98">
        <v>22</v>
      </c>
      <c r="W19" s="98">
        <v>23</v>
      </c>
      <c r="X19" s="98">
        <v>24</v>
      </c>
    </row>
    <row r="20" spans="1:24" ht="78.75" customHeight="1" thickBot="1" x14ac:dyDescent="0.3">
      <c r="A20" s="42">
        <v>0</v>
      </c>
      <c r="B20" s="24" t="s">
        <v>29</v>
      </c>
      <c r="C20" s="123" t="str">
        <f>C21</f>
        <v>K_0007
K_0008
K_0009
K_0017</v>
      </c>
      <c r="D20" s="122">
        <f>D21</f>
        <v>3.12</v>
      </c>
      <c r="E20" s="122">
        <f t="shared" ref="E20:W20" si="0">E21</f>
        <v>0</v>
      </c>
      <c r="F20" s="122">
        <f t="shared" si="0"/>
        <v>0</v>
      </c>
      <c r="G20" s="122">
        <f t="shared" si="0"/>
        <v>0</v>
      </c>
      <c r="H20" s="122">
        <f t="shared" si="0"/>
        <v>3.12</v>
      </c>
      <c r="I20" s="122">
        <f t="shared" si="0"/>
        <v>2.3839999999999999</v>
      </c>
      <c r="J20" s="122">
        <f t="shared" si="0"/>
        <v>0</v>
      </c>
      <c r="K20" s="122">
        <f t="shared" si="0"/>
        <v>0</v>
      </c>
      <c r="L20" s="122">
        <f t="shared" si="0"/>
        <v>0</v>
      </c>
      <c r="M20" s="122">
        <f t="shared" si="0"/>
        <v>2.3839999999999999</v>
      </c>
      <c r="N20" s="122">
        <f t="shared" si="0"/>
        <v>2.3839999999999999</v>
      </c>
      <c r="O20" s="122">
        <f t="shared" si="0"/>
        <v>0</v>
      </c>
      <c r="P20" s="122">
        <f t="shared" si="0"/>
        <v>0</v>
      </c>
      <c r="Q20" s="122">
        <f t="shared" si="0"/>
        <v>0</v>
      </c>
      <c r="R20" s="122">
        <f t="shared" si="0"/>
        <v>0</v>
      </c>
      <c r="S20" s="122">
        <f t="shared" si="0"/>
        <v>0</v>
      </c>
      <c r="T20" s="122">
        <f t="shared" si="0"/>
        <v>0</v>
      </c>
      <c r="U20" s="122">
        <f t="shared" si="0"/>
        <v>0</v>
      </c>
      <c r="V20" s="122">
        <f t="shared" si="0"/>
        <v>2.3839999999999999</v>
      </c>
      <c r="W20" s="122">
        <f t="shared" si="0"/>
        <v>66.666666666666657</v>
      </c>
      <c r="X20" s="45"/>
    </row>
    <row r="21" spans="1:24" ht="63" x14ac:dyDescent="0.25">
      <c r="A21" s="14">
        <v>1</v>
      </c>
      <c r="B21" s="14" t="s">
        <v>30</v>
      </c>
      <c r="C21" s="118" t="s">
        <v>288</v>
      </c>
      <c r="D21" s="113">
        <f>D27+D38</f>
        <v>3.12</v>
      </c>
      <c r="E21" s="113">
        <f t="shared" ref="E21:W21" si="1">E27+E38</f>
        <v>0</v>
      </c>
      <c r="F21" s="113">
        <f t="shared" si="1"/>
        <v>0</v>
      </c>
      <c r="G21" s="113">
        <f t="shared" si="1"/>
        <v>0</v>
      </c>
      <c r="H21" s="113">
        <f t="shared" si="1"/>
        <v>3.12</v>
      </c>
      <c r="I21" s="113">
        <f t="shared" si="1"/>
        <v>2.3839999999999999</v>
      </c>
      <c r="J21" s="113">
        <f t="shared" si="1"/>
        <v>0</v>
      </c>
      <c r="K21" s="113">
        <f t="shared" si="1"/>
        <v>0</v>
      </c>
      <c r="L21" s="113">
        <f t="shared" si="1"/>
        <v>0</v>
      </c>
      <c r="M21" s="113">
        <f t="shared" si="1"/>
        <v>2.3839999999999999</v>
      </c>
      <c r="N21" s="113">
        <f t="shared" si="1"/>
        <v>2.3839999999999999</v>
      </c>
      <c r="O21" s="113">
        <f t="shared" si="1"/>
        <v>0</v>
      </c>
      <c r="P21" s="113">
        <f t="shared" si="1"/>
        <v>0</v>
      </c>
      <c r="Q21" s="113">
        <f t="shared" si="1"/>
        <v>0</v>
      </c>
      <c r="R21" s="113">
        <f t="shared" si="1"/>
        <v>0</v>
      </c>
      <c r="S21" s="113">
        <f t="shared" si="1"/>
        <v>0</v>
      </c>
      <c r="T21" s="113">
        <f t="shared" si="1"/>
        <v>0</v>
      </c>
      <c r="U21" s="113">
        <f t="shared" si="1"/>
        <v>0</v>
      </c>
      <c r="V21" s="113">
        <f t="shared" si="1"/>
        <v>2.3839999999999999</v>
      </c>
      <c r="W21" s="113">
        <f>W27</f>
        <v>66.666666666666657</v>
      </c>
      <c r="X21" s="17"/>
    </row>
    <row r="22" spans="1:24" ht="31.5" x14ac:dyDescent="0.25">
      <c r="A22" s="26" t="s">
        <v>32</v>
      </c>
      <c r="B22" s="27" t="s">
        <v>33</v>
      </c>
      <c r="C22" s="135" t="str">
        <f>C23</f>
        <v>Г</v>
      </c>
      <c r="D22" s="15" t="str">
        <f>D23</f>
        <v>нд</v>
      </c>
      <c r="E22" s="15" t="str">
        <f t="shared" ref="E22:W24" si="2">E23</f>
        <v>нд</v>
      </c>
      <c r="F22" s="15" t="str">
        <f t="shared" si="2"/>
        <v>нд</v>
      </c>
      <c r="G22" s="15" t="str">
        <f t="shared" si="2"/>
        <v>нд</v>
      </c>
      <c r="H22" s="15" t="str">
        <f t="shared" si="2"/>
        <v>нд</v>
      </c>
      <c r="I22" s="15" t="str">
        <f t="shared" si="2"/>
        <v>нд</v>
      </c>
      <c r="J22" s="15" t="str">
        <f t="shared" si="2"/>
        <v>нд</v>
      </c>
      <c r="K22" s="15" t="str">
        <f t="shared" si="2"/>
        <v>нд</v>
      </c>
      <c r="L22" s="15" t="str">
        <f t="shared" si="2"/>
        <v>нд</v>
      </c>
      <c r="M22" s="15" t="str">
        <f t="shared" si="2"/>
        <v>нд</v>
      </c>
      <c r="N22" s="15" t="str">
        <f t="shared" si="2"/>
        <v>нд</v>
      </c>
      <c r="O22" s="15" t="str">
        <f t="shared" si="2"/>
        <v>нд</v>
      </c>
      <c r="P22" s="15" t="str">
        <f t="shared" si="2"/>
        <v>нд</v>
      </c>
      <c r="Q22" s="15" t="str">
        <f t="shared" si="2"/>
        <v>нд</v>
      </c>
      <c r="R22" s="15" t="str">
        <f t="shared" si="2"/>
        <v>нд</v>
      </c>
      <c r="S22" s="15" t="str">
        <f t="shared" si="2"/>
        <v>нд</v>
      </c>
      <c r="T22" s="15" t="str">
        <f t="shared" si="2"/>
        <v>нд</v>
      </c>
      <c r="U22" s="15" t="str">
        <f t="shared" si="2"/>
        <v>нд</v>
      </c>
      <c r="V22" s="15" t="str">
        <f t="shared" si="2"/>
        <v>нд</v>
      </c>
      <c r="W22" s="15" t="str">
        <f t="shared" si="2"/>
        <v>нд</v>
      </c>
      <c r="X22" s="17"/>
    </row>
    <row r="23" spans="1:24" ht="47.25" x14ac:dyDescent="0.25">
      <c r="A23" s="29" t="s">
        <v>34</v>
      </c>
      <c r="B23" s="30" t="s">
        <v>35</v>
      </c>
      <c r="C23" s="134" t="str">
        <f>C24</f>
        <v>Г</v>
      </c>
      <c r="D23" s="15" t="str">
        <f>D24</f>
        <v>нд</v>
      </c>
      <c r="E23" s="15" t="str">
        <f t="shared" si="2"/>
        <v>нд</v>
      </c>
      <c r="F23" s="15" t="str">
        <f t="shared" si="2"/>
        <v>нд</v>
      </c>
      <c r="G23" s="15" t="str">
        <f t="shared" si="2"/>
        <v>нд</v>
      </c>
      <c r="H23" s="15" t="str">
        <f t="shared" si="2"/>
        <v>нд</v>
      </c>
      <c r="I23" s="15" t="str">
        <f t="shared" si="2"/>
        <v>нд</v>
      </c>
      <c r="J23" s="15" t="str">
        <f t="shared" si="2"/>
        <v>нд</v>
      </c>
      <c r="K23" s="15" t="str">
        <f t="shared" si="2"/>
        <v>нд</v>
      </c>
      <c r="L23" s="15" t="str">
        <f t="shared" si="2"/>
        <v>нд</v>
      </c>
      <c r="M23" s="15" t="str">
        <f t="shared" si="2"/>
        <v>нд</v>
      </c>
      <c r="N23" s="15" t="str">
        <f t="shared" si="2"/>
        <v>нд</v>
      </c>
      <c r="O23" s="15" t="str">
        <f t="shared" si="2"/>
        <v>нд</v>
      </c>
      <c r="P23" s="15" t="str">
        <f t="shared" si="2"/>
        <v>нд</v>
      </c>
      <c r="Q23" s="15" t="str">
        <f t="shared" si="2"/>
        <v>нд</v>
      </c>
      <c r="R23" s="15" t="str">
        <f t="shared" si="2"/>
        <v>нд</v>
      </c>
      <c r="S23" s="15" t="str">
        <f t="shared" si="2"/>
        <v>нд</v>
      </c>
      <c r="T23" s="15" t="str">
        <f t="shared" si="2"/>
        <v>нд</v>
      </c>
      <c r="U23" s="15" t="str">
        <f t="shared" si="2"/>
        <v>нд</v>
      </c>
      <c r="V23" s="15" t="str">
        <f t="shared" si="2"/>
        <v>нд</v>
      </c>
      <c r="W23" s="15" t="str">
        <f t="shared" si="2"/>
        <v>нд</v>
      </c>
      <c r="X23" s="17"/>
    </row>
    <row r="24" spans="1:24" ht="63" x14ac:dyDescent="0.25">
      <c r="A24" s="31" t="s">
        <v>36</v>
      </c>
      <c r="B24" s="32" t="s">
        <v>37</v>
      </c>
      <c r="C24" s="36" t="s">
        <v>31</v>
      </c>
      <c r="D24" s="15" t="str">
        <f>D25</f>
        <v>нд</v>
      </c>
      <c r="E24" s="15" t="str">
        <f t="shared" si="2"/>
        <v>нд</v>
      </c>
      <c r="F24" s="15" t="str">
        <f t="shared" si="2"/>
        <v>нд</v>
      </c>
      <c r="G24" s="15" t="str">
        <f t="shared" si="2"/>
        <v>нд</v>
      </c>
      <c r="H24" s="15" t="str">
        <f t="shared" si="2"/>
        <v>нд</v>
      </c>
      <c r="I24" s="15" t="str">
        <f t="shared" si="2"/>
        <v>нд</v>
      </c>
      <c r="J24" s="15" t="str">
        <f t="shared" si="2"/>
        <v>нд</v>
      </c>
      <c r="K24" s="15" t="str">
        <f t="shared" si="2"/>
        <v>нд</v>
      </c>
      <c r="L24" s="15" t="str">
        <f t="shared" si="2"/>
        <v>нд</v>
      </c>
      <c r="M24" s="15" t="str">
        <f t="shared" si="2"/>
        <v>нд</v>
      </c>
      <c r="N24" s="15" t="str">
        <f t="shared" si="2"/>
        <v>нд</v>
      </c>
      <c r="O24" s="15" t="str">
        <f t="shared" si="2"/>
        <v>нд</v>
      </c>
      <c r="P24" s="15" t="str">
        <f t="shared" si="2"/>
        <v>нд</v>
      </c>
      <c r="Q24" s="15" t="str">
        <f t="shared" si="2"/>
        <v>нд</v>
      </c>
      <c r="R24" s="15" t="str">
        <f t="shared" si="2"/>
        <v>нд</v>
      </c>
      <c r="S24" s="15" t="str">
        <f t="shared" si="2"/>
        <v>нд</v>
      </c>
      <c r="T24" s="15" t="str">
        <f t="shared" si="2"/>
        <v>нд</v>
      </c>
      <c r="U24" s="15" t="str">
        <f t="shared" si="2"/>
        <v>нд</v>
      </c>
      <c r="V24" s="15" t="str">
        <f t="shared" si="2"/>
        <v>нд</v>
      </c>
      <c r="W24" s="15" t="str">
        <f t="shared" si="2"/>
        <v>нд</v>
      </c>
      <c r="X24" s="17"/>
    </row>
    <row r="25" spans="1:24" ht="63" x14ac:dyDescent="0.25">
      <c r="A25" s="19" t="s">
        <v>38</v>
      </c>
      <c r="B25" s="33" t="s">
        <v>39</v>
      </c>
      <c r="C25" s="46" t="s">
        <v>31</v>
      </c>
      <c r="D25" s="17" t="s">
        <v>60</v>
      </c>
      <c r="E25" s="17" t="s">
        <v>60</v>
      </c>
      <c r="F25" s="17" t="s">
        <v>60</v>
      </c>
      <c r="G25" s="17" t="s">
        <v>60</v>
      </c>
      <c r="H25" s="17" t="s">
        <v>60</v>
      </c>
      <c r="I25" s="17" t="s">
        <v>60</v>
      </c>
      <c r="J25" s="17" t="s">
        <v>60</v>
      </c>
      <c r="K25" s="17" t="s">
        <v>60</v>
      </c>
      <c r="L25" s="17" t="s">
        <v>60</v>
      </c>
      <c r="M25" s="17" t="s">
        <v>60</v>
      </c>
      <c r="N25" s="17" t="s">
        <v>60</v>
      </c>
      <c r="O25" s="17" t="s">
        <v>60</v>
      </c>
      <c r="P25" s="17" t="s">
        <v>60</v>
      </c>
      <c r="Q25" s="17" t="s">
        <v>60</v>
      </c>
      <c r="R25" s="17" t="s">
        <v>60</v>
      </c>
      <c r="S25" s="17" t="s">
        <v>60</v>
      </c>
      <c r="T25" s="17" t="s">
        <v>60</v>
      </c>
      <c r="U25" s="17" t="s">
        <v>60</v>
      </c>
      <c r="V25" s="17" t="s">
        <v>60</v>
      </c>
      <c r="W25" s="17" t="s">
        <v>60</v>
      </c>
      <c r="X25" s="18"/>
    </row>
    <row r="26" spans="1:24" ht="47.25" x14ac:dyDescent="0.25">
      <c r="A26" s="19" t="s">
        <v>40</v>
      </c>
      <c r="B26" s="33" t="s">
        <v>41</v>
      </c>
      <c r="C26" s="46" t="s">
        <v>31</v>
      </c>
      <c r="D26" s="15" t="s">
        <v>60</v>
      </c>
      <c r="E26" s="15" t="s">
        <v>60</v>
      </c>
      <c r="F26" s="15" t="s">
        <v>60</v>
      </c>
      <c r="G26" s="15" t="s">
        <v>60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15" t="s">
        <v>60</v>
      </c>
      <c r="N26" s="15" t="s">
        <v>60</v>
      </c>
      <c r="O26" s="15" t="s">
        <v>60</v>
      </c>
      <c r="P26" s="15" t="s">
        <v>60</v>
      </c>
      <c r="Q26" s="15" t="s">
        <v>60</v>
      </c>
      <c r="R26" s="15" t="s">
        <v>60</v>
      </c>
      <c r="S26" s="15" t="s">
        <v>60</v>
      </c>
      <c r="T26" s="15" t="s">
        <v>60</v>
      </c>
      <c r="U26" s="15" t="s">
        <v>60</v>
      </c>
      <c r="V26" s="15" t="s">
        <v>60</v>
      </c>
      <c r="W26" s="15" t="s">
        <v>60</v>
      </c>
      <c r="X26" s="17"/>
    </row>
    <row r="27" spans="1:24" ht="47.25" x14ac:dyDescent="0.25">
      <c r="A27" s="19" t="s">
        <v>42</v>
      </c>
      <c r="B27" s="33" t="s">
        <v>43</v>
      </c>
      <c r="C27" s="36" t="str">
        <f>C31</f>
        <v>K_0007
K_0008
K_0009</v>
      </c>
      <c r="D27" s="113">
        <f>D30</f>
        <v>2.2080000000000002</v>
      </c>
      <c r="E27" s="113">
        <f t="shared" ref="E27:W27" si="3">E30</f>
        <v>0</v>
      </c>
      <c r="F27" s="113">
        <f t="shared" si="3"/>
        <v>0</v>
      </c>
      <c r="G27" s="113">
        <f t="shared" si="3"/>
        <v>0</v>
      </c>
      <c r="H27" s="113">
        <f t="shared" si="3"/>
        <v>2.2080000000000002</v>
      </c>
      <c r="I27" s="113">
        <f t="shared" si="3"/>
        <v>1.472</v>
      </c>
      <c r="J27" s="113">
        <f t="shared" si="3"/>
        <v>0</v>
      </c>
      <c r="K27" s="113">
        <f t="shared" si="3"/>
        <v>0</v>
      </c>
      <c r="L27" s="113">
        <f t="shared" si="3"/>
        <v>0</v>
      </c>
      <c r="M27" s="113">
        <f t="shared" si="3"/>
        <v>1.472</v>
      </c>
      <c r="N27" s="113">
        <f t="shared" si="3"/>
        <v>1.472</v>
      </c>
      <c r="O27" s="113">
        <f t="shared" si="3"/>
        <v>0</v>
      </c>
      <c r="P27" s="113">
        <f t="shared" si="3"/>
        <v>0</v>
      </c>
      <c r="Q27" s="113">
        <f t="shared" si="3"/>
        <v>0</v>
      </c>
      <c r="R27" s="113">
        <f t="shared" si="3"/>
        <v>0</v>
      </c>
      <c r="S27" s="113">
        <f t="shared" si="3"/>
        <v>0</v>
      </c>
      <c r="T27" s="113">
        <f t="shared" si="3"/>
        <v>0</v>
      </c>
      <c r="U27" s="113">
        <f t="shared" si="3"/>
        <v>0</v>
      </c>
      <c r="V27" s="113">
        <f t="shared" si="3"/>
        <v>1.472</v>
      </c>
      <c r="W27" s="113">
        <f t="shared" si="3"/>
        <v>66.666666666666657</v>
      </c>
      <c r="X27" s="15"/>
    </row>
    <row r="28" spans="1:24" ht="63" x14ac:dyDescent="0.25">
      <c r="A28" s="35" t="s">
        <v>44</v>
      </c>
      <c r="B28" s="36" t="s">
        <v>45</v>
      </c>
      <c r="C28" s="47" t="s">
        <v>31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/>
    </row>
    <row r="29" spans="1:24" ht="31.5" x14ac:dyDescent="0.25">
      <c r="A29" s="35" t="s">
        <v>46</v>
      </c>
      <c r="B29" s="36" t="s">
        <v>47</v>
      </c>
      <c r="C29" s="47" t="s">
        <v>31</v>
      </c>
      <c r="D29" s="89" t="s">
        <v>60</v>
      </c>
      <c r="E29" s="89" t="s">
        <v>60</v>
      </c>
      <c r="F29" s="89" t="s">
        <v>60</v>
      </c>
      <c r="G29" s="89" t="s">
        <v>60</v>
      </c>
      <c r="H29" s="89" t="s">
        <v>60</v>
      </c>
      <c r="I29" s="89" t="s">
        <v>60</v>
      </c>
      <c r="J29" s="89" t="s">
        <v>60</v>
      </c>
      <c r="K29" s="89" t="s">
        <v>60</v>
      </c>
      <c r="L29" s="89" t="s">
        <v>60</v>
      </c>
      <c r="M29" s="89" t="s">
        <v>60</v>
      </c>
      <c r="N29" s="89" t="s">
        <v>60</v>
      </c>
      <c r="O29" s="89" t="s">
        <v>60</v>
      </c>
      <c r="P29" s="89" t="s">
        <v>60</v>
      </c>
      <c r="Q29" s="89" t="s">
        <v>60</v>
      </c>
      <c r="R29" s="89" t="s">
        <v>60</v>
      </c>
      <c r="S29" s="89" t="s">
        <v>60</v>
      </c>
      <c r="T29" s="89" t="s">
        <v>60</v>
      </c>
      <c r="U29" s="89" t="s">
        <v>60</v>
      </c>
      <c r="V29" s="89" t="s">
        <v>60</v>
      </c>
      <c r="W29" s="89" t="s">
        <v>60</v>
      </c>
      <c r="X29" s="89"/>
    </row>
    <row r="30" spans="1:24" ht="47.25" x14ac:dyDescent="0.25">
      <c r="A30" s="19" t="s">
        <v>48</v>
      </c>
      <c r="B30" s="48" t="s">
        <v>49</v>
      </c>
      <c r="C30" s="36" t="s">
        <v>287</v>
      </c>
      <c r="D30" s="113">
        <f>D31</f>
        <v>2.2080000000000002</v>
      </c>
      <c r="E30" s="113">
        <f t="shared" ref="E30:W30" si="4">E31</f>
        <v>0</v>
      </c>
      <c r="F30" s="113">
        <f t="shared" si="4"/>
        <v>0</v>
      </c>
      <c r="G30" s="113">
        <f t="shared" si="4"/>
        <v>0</v>
      </c>
      <c r="H30" s="113">
        <f t="shared" si="4"/>
        <v>2.2080000000000002</v>
      </c>
      <c r="I30" s="113">
        <f t="shared" si="4"/>
        <v>1.472</v>
      </c>
      <c r="J30" s="113">
        <f t="shared" si="4"/>
        <v>0</v>
      </c>
      <c r="K30" s="113">
        <f t="shared" si="4"/>
        <v>0</v>
      </c>
      <c r="L30" s="113">
        <f t="shared" si="4"/>
        <v>0</v>
      </c>
      <c r="M30" s="113">
        <f t="shared" si="4"/>
        <v>1.472</v>
      </c>
      <c r="N30" s="113">
        <f t="shared" si="4"/>
        <v>1.472</v>
      </c>
      <c r="O30" s="113">
        <f t="shared" si="4"/>
        <v>0</v>
      </c>
      <c r="P30" s="113">
        <f t="shared" si="4"/>
        <v>0</v>
      </c>
      <c r="Q30" s="113">
        <f t="shared" si="4"/>
        <v>0</v>
      </c>
      <c r="R30" s="113">
        <f t="shared" si="4"/>
        <v>0</v>
      </c>
      <c r="S30" s="113">
        <f t="shared" si="4"/>
        <v>0</v>
      </c>
      <c r="T30" s="113">
        <f t="shared" si="4"/>
        <v>0</v>
      </c>
      <c r="U30" s="113">
        <f t="shared" si="4"/>
        <v>0</v>
      </c>
      <c r="V30" s="113">
        <f t="shared" si="4"/>
        <v>1.472</v>
      </c>
      <c r="W30" s="113">
        <f t="shared" si="4"/>
        <v>66.666666666666657</v>
      </c>
      <c r="X30" s="17"/>
    </row>
    <row r="31" spans="1:24" ht="47.25" x14ac:dyDescent="0.25">
      <c r="A31" s="35" t="s">
        <v>50</v>
      </c>
      <c r="B31" s="36" t="s">
        <v>268</v>
      </c>
      <c r="C31" s="36" t="s">
        <v>287</v>
      </c>
      <c r="D31" s="121">
        <f>SUM(D32:D34)</f>
        <v>2.2080000000000002</v>
      </c>
      <c r="E31" s="121">
        <f t="shared" ref="E31:W31" si="5">SUM(E32:E34)</f>
        <v>0</v>
      </c>
      <c r="F31" s="121">
        <f t="shared" si="5"/>
        <v>0</v>
      </c>
      <c r="G31" s="121">
        <f t="shared" si="5"/>
        <v>0</v>
      </c>
      <c r="H31" s="121">
        <f t="shared" si="5"/>
        <v>2.2080000000000002</v>
      </c>
      <c r="I31" s="121">
        <f t="shared" si="5"/>
        <v>1.472</v>
      </c>
      <c r="J31" s="121">
        <f t="shared" si="5"/>
        <v>0</v>
      </c>
      <c r="K31" s="121">
        <f t="shared" si="5"/>
        <v>0</v>
      </c>
      <c r="L31" s="121">
        <f t="shared" si="5"/>
        <v>0</v>
      </c>
      <c r="M31" s="121">
        <f t="shared" si="5"/>
        <v>1.472</v>
      </c>
      <c r="N31" s="121">
        <f t="shared" si="5"/>
        <v>1.472</v>
      </c>
      <c r="O31" s="121">
        <f t="shared" si="5"/>
        <v>0</v>
      </c>
      <c r="P31" s="121">
        <f t="shared" si="5"/>
        <v>0</v>
      </c>
      <c r="Q31" s="121">
        <f t="shared" si="5"/>
        <v>0</v>
      </c>
      <c r="R31" s="121">
        <f t="shared" si="5"/>
        <v>0</v>
      </c>
      <c r="S31" s="121">
        <f t="shared" si="5"/>
        <v>0</v>
      </c>
      <c r="T31" s="121">
        <f t="shared" si="5"/>
        <v>0</v>
      </c>
      <c r="U31" s="121">
        <f t="shared" si="5"/>
        <v>0</v>
      </c>
      <c r="V31" s="121">
        <f t="shared" si="5"/>
        <v>1.472</v>
      </c>
      <c r="W31" s="121">
        <f>V31/H31*100</f>
        <v>66.666666666666657</v>
      </c>
      <c r="X31" s="89"/>
    </row>
    <row r="32" spans="1:24" x14ac:dyDescent="0.25">
      <c r="A32" s="114" t="s">
        <v>269</v>
      </c>
      <c r="B32" s="110" t="s">
        <v>279</v>
      </c>
      <c r="C32" s="111" t="s">
        <v>280</v>
      </c>
      <c r="D32" s="115">
        <f>пр.10!D30</f>
        <v>0.73599999999999999</v>
      </c>
      <c r="E32" s="116">
        <v>0</v>
      </c>
      <c r="F32" s="116">
        <v>0</v>
      </c>
      <c r="G32" s="116">
        <v>0</v>
      </c>
      <c r="H32" s="116">
        <f>D32</f>
        <v>0.73599999999999999</v>
      </c>
      <c r="I32" s="116">
        <f>M32</f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f>P32+R32+T32+V32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205">
        <f>V32/H32*100</f>
        <v>0</v>
      </c>
      <c r="X32" s="89"/>
    </row>
    <row r="33" spans="1:24" x14ac:dyDescent="0.25">
      <c r="A33" s="114" t="s">
        <v>270</v>
      </c>
      <c r="B33" s="110" t="s">
        <v>281</v>
      </c>
      <c r="C33" s="111" t="s">
        <v>282</v>
      </c>
      <c r="D33" s="115">
        <f>пр.10!D31</f>
        <v>0.73599999999999999</v>
      </c>
      <c r="E33" s="116">
        <v>0</v>
      </c>
      <c r="F33" s="116">
        <v>0</v>
      </c>
      <c r="G33" s="116">
        <v>0</v>
      </c>
      <c r="H33" s="116">
        <f>D33</f>
        <v>0.73599999999999999</v>
      </c>
      <c r="I33" s="116">
        <f>M33</f>
        <v>0.73599999999999999</v>
      </c>
      <c r="J33" s="116">
        <v>0</v>
      </c>
      <c r="K33" s="116">
        <v>0</v>
      </c>
      <c r="L33" s="116">
        <v>0</v>
      </c>
      <c r="M33" s="116">
        <f>H33</f>
        <v>0.73599999999999999</v>
      </c>
      <c r="N33" s="116">
        <f>P33+R33+T33+V33</f>
        <v>0.73599999999999999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f>M33</f>
        <v>0.73599999999999999</v>
      </c>
      <c r="W33" s="205">
        <f>V33/H33*100</f>
        <v>100</v>
      </c>
      <c r="X33" s="89"/>
    </row>
    <row r="34" spans="1:24" x14ac:dyDescent="0.25">
      <c r="A34" s="114" t="s">
        <v>271</v>
      </c>
      <c r="B34" s="110" t="s">
        <v>283</v>
      </c>
      <c r="C34" s="111" t="s">
        <v>284</v>
      </c>
      <c r="D34" s="115">
        <f>пр.10!D32</f>
        <v>0.73599999999999999</v>
      </c>
      <c r="E34" s="116">
        <v>0</v>
      </c>
      <c r="F34" s="116">
        <v>0</v>
      </c>
      <c r="G34" s="116">
        <v>0</v>
      </c>
      <c r="H34" s="116">
        <f>D34</f>
        <v>0.73599999999999999</v>
      </c>
      <c r="I34" s="116">
        <f>M34</f>
        <v>0.73599999999999999</v>
      </c>
      <c r="J34" s="116">
        <v>0</v>
      </c>
      <c r="K34" s="116">
        <v>0</v>
      </c>
      <c r="L34" s="116">
        <v>0</v>
      </c>
      <c r="M34" s="116">
        <f>H34</f>
        <v>0.73599999999999999</v>
      </c>
      <c r="N34" s="116">
        <f>P34+R34+T34+V34</f>
        <v>0.73599999999999999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f>M34</f>
        <v>0.73599999999999999</v>
      </c>
      <c r="W34" s="205">
        <f>V34/H34*100</f>
        <v>100</v>
      </c>
      <c r="X34" s="89"/>
    </row>
    <row r="35" spans="1:24" s="52" customFormat="1" ht="63" x14ac:dyDescent="0.25">
      <c r="A35" s="19" t="s">
        <v>52</v>
      </c>
      <c r="B35" s="51" t="s">
        <v>53</v>
      </c>
      <c r="C35" s="21" t="s">
        <v>31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/>
    </row>
    <row r="36" spans="1:24" s="52" customFormat="1" ht="47.25" x14ac:dyDescent="0.25">
      <c r="A36" s="19" t="s">
        <v>54</v>
      </c>
      <c r="B36" s="48" t="s">
        <v>55</v>
      </c>
      <c r="C36" s="21" t="s">
        <v>31</v>
      </c>
      <c r="D36" s="15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/>
    </row>
    <row r="37" spans="1:24" s="52" customFormat="1" ht="47.25" x14ac:dyDescent="0.25">
      <c r="A37" s="19" t="s">
        <v>56</v>
      </c>
      <c r="B37" s="53" t="s">
        <v>57</v>
      </c>
      <c r="C37" s="21" t="s">
        <v>31</v>
      </c>
      <c r="D37" s="15" t="s">
        <v>60</v>
      </c>
      <c r="E37" s="15" t="s">
        <v>60</v>
      </c>
      <c r="F37" s="15" t="s">
        <v>60</v>
      </c>
      <c r="G37" s="15" t="s">
        <v>60</v>
      </c>
      <c r="H37" s="15" t="s">
        <v>60</v>
      </c>
      <c r="I37" s="15" t="s">
        <v>60</v>
      </c>
      <c r="J37" s="15" t="s">
        <v>60</v>
      </c>
      <c r="K37" s="15" t="s">
        <v>60</v>
      </c>
      <c r="L37" s="15" t="s">
        <v>60</v>
      </c>
      <c r="M37" s="15" t="s">
        <v>60</v>
      </c>
      <c r="N37" s="15" t="s">
        <v>60</v>
      </c>
      <c r="O37" s="15" t="s">
        <v>60</v>
      </c>
      <c r="P37" s="15" t="s">
        <v>60</v>
      </c>
      <c r="Q37" s="15" t="s">
        <v>60</v>
      </c>
      <c r="R37" s="15" t="s">
        <v>60</v>
      </c>
      <c r="S37" s="15" t="s">
        <v>60</v>
      </c>
      <c r="T37" s="15" t="s">
        <v>60</v>
      </c>
      <c r="U37" s="15" t="s">
        <v>60</v>
      </c>
      <c r="V37" s="15" t="s">
        <v>60</v>
      </c>
      <c r="W37" s="15" t="s">
        <v>60</v>
      </c>
      <c r="X37" s="15"/>
    </row>
    <row r="38" spans="1:24" s="52" customFormat="1" ht="31.5" x14ac:dyDescent="0.25">
      <c r="A38" s="29" t="s">
        <v>58</v>
      </c>
      <c r="B38" s="54" t="s">
        <v>59</v>
      </c>
      <c r="C38" s="16" t="str">
        <f>C39</f>
        <v>K_0017</v>
      </c>
      <c r="D38" s="113">
        <f>D39</f>
        <v>0.91200000000000003</v>
      </c>
      <c r="E38" s="113">
        <f t="shared" ref="E38:W38" si="6">E39</f>
        <v>0</v>
      </c>
      <c r="F38" s="113">
        <f t="shared" si="6"/>
        <v>0</v>
      </c>
      <c r="G38" s="113">
        <f t="shared" si="6"/>
        <v>0</v>
      </c>
      <c r="H38" s="113">
        <f t="shared" si="6"/>
        <v>0.91200000000000003</v>
      </c>
      <c r="I38" s="113">
        <f t="shared" si="6"/>
        <v>0.91200000000000003</v>
      </c>
      <c r="J38" s="113">
        <f t="shared" si="6"/>
        <v>0</v>
      </c>
      <c r="K38" s="113">
        <f t="shared" si="6"/>
        <v>0</v>
      </c>
      <c r="L38" s="113">
        <f t="shared" si="6"/>
        <v>0</v>
      </c>
      <c r="M38" s="113">
        <f t="shared" si="6"/>
        <v>0.91200000000000003</v>
      </c>
      <c r="N38" s="113">
        <f t="shared" si="6"/>
        <v>0.91200000000000003</v>
      </c>
      <c r="O38" s="113">
        <f t="shared" si="6"/>
        <v>0</v>
      </c>
      <c r="P38" s="113">
        <f t="shared" si="6"/>
        <v>0</v>
      </c>
      <c r="Q38" s="113">
        <f t="shared" si="6"/>
        <v>0</v>
      </c>
      <c r="R38" s="113">
        <f t="shared" si="6"/>
        <v>0</v>
      </c>
      <c r="S38" s="113">
        <f t="shared" si="6"/>
        <v>0</v>
      </c>
      <c r="T38" s="113">
        <f t="shared" si="6"/>
        <v>0</v>
      </c>
      <c r="U38" s="113">
        <f t="shared" si="6"/>
        <v>0</v>
      </c>
      <c r="V38" s="113">
        <f t="shared" si="6"/>
        <v>0.91200000000000003</v>
      </c>
      <c r="W38" s="206">
        <f>V38/H38*100</f>
        <v>100</v>
      </c>
      <c r="X38" s="15"/>
    </row>
    <row r="39" spans="1:24" ht="31.5" x14ac:dyDescent="0.25">
      <c r="A39" s="109" t="s">
        <v>267</v>
      </c>
      <c r="B39" s="110" t="s">
        <v>285</v>
      </c>
      <c r="C39" s="111" t="s">
        <v>286</v>
      </c>
      <c r="D39" s="115">
        <f>пр.10!D37</f>
        <v>0.91200000000000003</v>
      </c>
      <c r="E39" s="116">
        <v>0</v>
      </c>
      <c r="F39" s="116">
        <v>0</v>
      </c>
      <c r="G39" s="116">
        <v>0</v>
      </c>
      <c r="H39" s="116">
        <f>D39</f>
        <v>0.91200000000000003</v>
      </c>
      <c r="I39" s="116">
        <f>M39</f>
        <v>0.91200000000000003</v>
      </c>
      <c r="J39" s="116">
        <v>0</v>
      </c>
      <c r="K39" s="116">
        <v>0</v>
      </c>
      <c r="L39" s="116">
        <v>0</v>
      </c>
      <c r="M39" s="116">
        <f>H39</f>
        <v>0.91200000000000003</v>
      </c>
      <c r="N39" s="116">
        <f>P39+R39+T39+V39</f>
        <v>0.91200000000000003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f>M39</f>
        <v>0.91200000000000003</v>
      </c>
      <c r="W39" s="205">
        <f>V39/H39*100</f>
        <v>100</v>
      </c>
      <c r="X39" s="120"/>
    </row>
  </sheetData>
  <mergeCells count="32">
    <mergeCell ref="I7:R7"/>
    <mergeCell ref="V2:X2"/>
    <mergeCell ref="A3:X3"/>
    <mergeCell ref="I4:J4"/>
    <mergeCell ref="L4:M4"/>
    <mergeCell ref="I6:R6"/>
    <mergeCell ref="L9:M9"/>
    <mergeCell ref="K12:S12"/>
    <mergeCell ref="A14:A18"/>
    <mergeCell ref="B14:B18"/>
    <mergeCell ref="C14:C18"/>
    <mergeCell ref="D14:M14"/>
    <mergeCell ref="N14:W15"/>
    <mergeCell ref="E17:E18"/>
    <mergeCell ref="F17:F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G17:G18"/>
    <mergeCell ref="H17:H18"/>
    <mergeCell ref="I17:I18"/>
    <mergeCell ref="J17:J18"/>
    <mergeCell ref="K17:K18"/>
  </mergeCells>
  <conditionalFormatting sqref="A20:B20 A24:B24 A38:B38 A35:C37 A28:C29 A27:B27 A30:B30 A25:C26">
    <cfRule type="cellIs" dxfId="80" priority="29" operator="equal">
      <formula>0</formula>
    </cfRule>
  </conditionalFormatting>
  <conditionalFormatting sqref="A39">
    <cfRule type="cellIs" dxfId="79" priority="26" operator="equal">
      <formula>0</formula>
    </cfRule>
  </conditionalFormatting>
  <conditionalFormatting sqref="D39">
    <cfRule type="cellIs" dxfId="78" priority="25" operator="equal">
      <formula>0</formula>
    </cfRule>
  </conditionalFormatting>
  <conditionalFormatting sqref="C38">
    <cfRule type="cellIs" dxfId="77" priority="24" operator="equal">
      <formula>0</formula>
    </cfRule>
  </conditionalFormatting>
  <conditionalFormatting sqref="A32:A34 A31:B31">
    <cfRule type="cellIs" dxfId="76" priority="21" operator="equal">
      <formula>0</formula>
    </cfRule>
  </conditionalFormatting>
  <conditionalFormatting sqref="D32:D34">
    <cfRule type="cellIs" dxfId="75" priority="19" operator="equal">
      <formula>0</formula>
    </cfRule>
  </conditionalFormatting>
  <conditionalFormatting sqref="C27">
    <cfRule type="cellIs" dxfId="74" priority="16" operator="equal">
      <formula>0</formula>
    </cfRule>
  </conditionalFormatting>
  <conditionalFormatting sqref="C24">
    <cfRule type="cellIs" dxfId="73" priority="7" operator="equal">
      <formula>0</formula>
    </cfRule>
  </conditionalFormatting>
  <conditionalFormatting sqref="B39:C39">
    <cfRule type="cellIs" dxfId="72" priority="6" operator="equal">
      <formula>0</formula>
    </cfRule>
  </conditionalFormatting>
  <conditionalFormatting sqref="B32:B34">
    <cfRule type="cellIs" dxfId="71" priority="5" operator="equal">
      <formula>0</formula>
    </cfRule>
  </conditionalFormatting>
  <conditionalFormatting sqref="C32:C34">
    <cfRule type="cellIs" dxfId="70" priority="4" operator="equal">
      <formula>0</formula>
    </cfRule>
  </conditionalFormatting>
  <conditionalFormatting sqref="C31">
    <cfRule type="cellIs" dxfId="69" priority="3" operator="equal">
      <formula>0</formula>
    </cfRule>
  </conditionalFormatting>
  <conditionalFormatting sqref="C30">
    <cfRule type="cellIs" dxfId="68" priority="1" operator="equal">
      <formula>0</formula>
    </cfRule>
  </conditionalFormatting>
  <pageMargins left="0" right="0" top="0" bottom="0" header="0.31496062992125984" footer="0.31496062992125984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opLeftCell="A9" zoomScale="75" zoomScaleNormal="75" workbookViewId="0">
      <selection activeCell="I19" sqref="I19"/>
    </sheetView>
  </sheetViews>
  <sheetFormatPr defaultColWidth="9.140625" defaultRowHeight="15.75" x14ac:dyDescent="0.25"/>
  <cols>
    <col min="1" max="1" width="8.28515625" style="39" customWidth="1"/>
    <col min="2" max="2" width="58.5703125" style="39" customWidth="1"/>
    <col min="3" max="3" width="15.85546875" style="39" customWidth="1"/>
    <col min="4" max="4" width="15.7109375" style="39" customWidth="1"/>
    <col min="5" max="5" width="13.85546875" style="39" customWidth="1"/>
    <col min="6" max="6" width="9.28515625" style="39" customWidth="1"/>
    <col min="7" max="8" width="7.7109375" style="39" customWidth="1"/>
    <col min="9" max="9" width="8.5703125" style="39" customWidth="1"/>
    <col min="10" max="17" width="7.7109375" style="39" customWidth="1"/>
    <col min="18" max="18" width="8.5703125" style="39" customWidth="1"/>
    <col min="19" max="19" width="7.5703125" style="39" customWidth="1"/>
    <col min="20" max="20" width="8.85546875" style="39" customWidth="1"/>
    <col min="21" max="21" width="9.28515625" style="39" bestFit="1" customWidth="1"/>
    <col min="22" max="22" width="45.85546875" style="58" customWidth="1"/>
    <col min="23" max="256" width="9.140625" style="39"/>
    <col min="257" max="257" width="7.140625" style="39" customWidth="1"/>
    <col min="258" max="258" width="22.85546875" style="39" customWidth="1"/>
    <col min="259" max="259" width="12.28515625" style="39" customWidth="1"/>
    <col min="260" max="261" width="13.85546875" style="39" customWidth="1"/>
    <col min="262" max="273" width="7.7109375" style="39" customWidth="1"/>
    <col min="274" max="275" width="7.5703125" style="39" customWidth="1"/>
    <col min="276" max="276" width="8.85546875" style="39" customWidth="1"/>
    <col min="277" max="277" width="5.7109375" style="39" customWidth="1"/>
    <col min="278" max="278" width="9" style="39" customWidth="1"/>
    <col min="279" max="512" width="9.140625" style="39"/>
    <col min="513" max="513" width="7.140625" style="39" customWidth="1"/>
    <col min="514" max="514" width="22.85546875" style="39" customWidth="1"/>
    <col min="515" max="515" width="12.28515625" style="39" customWidth="1"/>
    <col min="516" max="517" width="13.85546875" style="39" customWidth="1"/>
    <col min="518" max="529" width="7.7109375" style="39" customWidth="1"/>
    <col min="530" max="531" width="7.5703125" style="39" customWidth="1"/>
    <col min="532" max="532" width="8.85546875" style="39" customWidth="1"/>
    <col min="533" max="533" width="5.7109375" style="39" customWidth="1"/>
    <col min="534" max="534" width="9" style="39" customWidth="1"/>
    <col min="535" max="768" width="9.140625" style="39"/>
    <col min="769" max="769" width="7.140625" style="39" customWidth="1"/>
    <col min="770" max="770" width="22.85546875" style="39" customWidth="1"/>
    <col min="771" max="771" width="12.28515625" style="39" customWidth="1"/>
    <col min="772" max="773" width="13.85546875" style="39" customWidth="1"/>
    <col min="774" max="785" width="7.7109375" style="39" customWidth="1"/>
    <col min="786" max="787" width="7.5703125" style="39" customWidth="1"/>
    <col min="788" max="788" width="8.85546875" style="39" customWidth="1"/>
    <col min="789" max="789" width="5.7109375" style="39" customWidth="1"/>
    <col min="790" max="790" width="9" style="39" customWidth="1"/>
    <col min="791" max="1024" width="9.140625" style="39"/>
    <col min="1025" max="1025" width="7.140625" style="39" customWidth="1"/>
    <col min="1026" max="1026" width="22.85546875" style="39" customWidth="1"/>
    <col min="1027" max="1027" width="12.28515625" style="39" customWidth="1"/>
    <col min="1028" max="1029" width="13.85546875" style="39" customWidth="1"/>
    <col min="1030" max="1041" width="7.7109375" style="39" customWidth="1"/>
    <col min="1042" max="1043" width="7.5703125" style="39" customWidth="1"/>
    <col min="1044" max="1044" width="8.85546875" style="39" customWidth="1"/>
    <col min="1045" max="1045" width="5.7109375" style="39" customWidth="1"/>
    <col min="1046" max="1046" width="9" style="39" customWidth="1"/>
    <col min="1047" max="1280" width="9.140625" style="39"/>
    <col min="1281" max="1281" width="7.140625" style="39" customWidth="1"/>
    <col min="1282" max="1282" width="22.85546875" style="39" customWidth="1"/>
    <col min="1283" max="1283" width="12.28515625" style="39" customWidth="1"/>
    <col min="1284" max="1285" width="13.85546875" style="39" customWidth="1"/>
    <col min="1286" max="1297" width="7.7109375" style="39" customWidth="1"/>
    <col min="1298" max="1299" width="7.5703125" style="39" customWidth="1"/>
    <col min="1300" max="1300" width="8.85546875" style="39" customWidth="1"/>
    <col min="1301" max="1301" width="5.7109375" style="39" customWidth="1"/>
    <col min="1302" max="1302" width="9" style="39" customWidth="1"/>
    <col min="1303" max="1536" width="9.140625" style="39"/>
    <col min="1537" max="1537" width="7.140625" style="39" customWidth="1"/>
    <col min="1538" max="1538" width="22.85546875" style="39" customWidth="1"/>
    <col min="1539" max="1539" width="12.28515625" style="39" customWidth="1"/>
    <col min="1540" max="1541" width="13.85546875" style="39" customWidth="1"/>
    <col min="1542" max="1553" width="7.7109375" style="39" customWidth="1"/>
    <col min="1554" max="1555" width="7.5703125" style="39" customWidth="1"/>
    <col min="1556" max="1556" width="8.85546875" style="39" customWidth="1"/>
    <col min="1557" max="1557" width="5.7109375" style="39" customWidth="1"/>
    <col min="1558" max="1558" width="9" style="39" customWidth="1"/>
    <col min="1559" max="1792" width="9.140625" style="39"/>
    <col min="1793" max="1793" width="7.140625" style="39" customWidth="1"/>
    <col min="1794" max="1794" width="22.85546875" style="39" customWidth="1"/>
    <col min="1795" max="1795" width="12.28515625" style="39" customWidth="1"/>
    <col min="1796" max="1797" width="13.85546875" style="39" customWidth="1"/>
    <col min="1798" max="1809" width="7.7109375" style="39" customWidth="1"/>
    <col min="1810" max="1811" width="7.5703125" style="39" customWidth="1"/>
    <col min="1812" max="1812" width="8.85546875" style="39" customWidth="1"/>
    <col min="1813" max="1813" width="5.7109375" style="39" customWidth="1"/>
    <col min="1814" max="1814" width="9" style="39" customWidth="1"/>
    <col min="1815" max="2048" width="9.140625" style="39"/>
    <col min="2049" max="2049" width="7.140625" style="39" customWidth="1"/>
    <col min="2050" max="2050" width="22.85546875" style="39" customWidth="1"/>
    <col min="2051" max="2051" width="12.28515625" style="39" customWidth="1"/>
    <col min="2052" max="2053" width="13.85546875" style="39" customWidth="1"/>
    <col min="2054" max="2065" width="7.7109375" style="39" customWidth="1"/>
    <col min="2066" max="2067" width="7.5703125" style="39" customWidth="1"/>
    <col min="2068" max="2068" width="8.85546875" style="39" customWidth="1"/>
    <col min="2069" max="2069" width="5.7109375" style="39" customWidth="1"/>
    <col min="2070" max="2070" width="9" style="39" customWidth="1"/>
    <col min="2071" max="2304" width="9.140625" style="39"/>
    <col min="2305" max="2305" width="7.140625" style="39" customWidth="1"/>
    <col min="2306" max="2306" width="22.85546875" style="39" customWidth="1"/>
    <col min="2307" max="2307" width="12.28515625" style="39" customWidth="1"/>
    <col min="2308" max="2309" width="13.85546875" style="39" customWidth="1"/>
    <col min="2310" max="2321" width="7.7109375" style="39" customWidth="1"/>
    <col min="2322" max="2323" width="7.5703125" style="39" customWidth="1"/>
    <col min="2324" max="2324" width="8.85546875" style="39" customWidth="1"/>
    <col min="2325" max="2325" width="5.7109375" style="39" customWidth="1"/>
    <col min="2326" max="2326" width="9" style="39" customWidth="1"/>
    <col min="2327" max="2560" width="9.140625" style="39"/>
    <col min="2561" max="2561" width="7.140625" style="39" customWidth="1"/>
    <col min="2562" max="2562" width="22.85546875" style="39" customWidth="1"/>
    <col min="2563" max="2563" width="12.28515625" style="39" customWidth="1"/>
    <col min="2564" max="2565" width="13.85546875" style="39" customWidth="1"/>
    <col min="2566" max="2577" width="7.7109375" style="39" customWidth="1"/>
    <col min="2578" max="2579" width="7.5703125" style="39" customWidth="1"/>
    <col min="2580" max="2580" width="8.85546875" style="39" customWidth="1"/>
    <col min="2581" max="2581" width="5.7109375" style="39" customWidth="1"/>
    <col min="2582" max="2582" width="9" style="39" customWidth="1"/>
    <col min="2583" max="2816" width="9.140625" style="39"/>
    <col min="2817" max="2817" width="7.140625" style="39" customWidth="1"/>
    <col min="2818" max="2818" width="22.85546875" style="39" customWidth="1"/>
    <col min="2819" max="2819" width="12.28515625" style="39" customWidth="1"/>
    <col min="2820" max="2821" width="13.85546875" style="39" customWidth="1"/>
    <col min="2822" max="2833" width="7.7109375" style="39" customWidth="1"/>
    <col min="2834" max="2835" width="7.5703125" style="39" customWidth="1"/>
    <col min="2836" max="2836" width="8.85546875" style="39" customWidth="1"/>
    <col min="2837" max="2837" width="5.7109375" style="39" customWidth="1"/>
    <col min="2838" max="2838" width="9" style="39" customWidth="1"/>
    <col min="2839" max="3072" width="9.140625" style="39"/>
    <col min="3073" max="3073" width="7.140625" style="39" customWidth="1"/>
    <col min="3074" max="3074" width="22.85546875" style="39" customWidth="1"/>
    <col min="3075" max="3075" width="12.28515625" style="39" customWidth="1"/>
    <col min="3076" max="3077" width="13.85546875" style="39" customWidth="1"/>
    <col min="3078" max="3089" width="7.7109375" style="39" customWidth="1"/>
    <col min="3090" max="3091" width="7.5703125" style="39" customWidth="1"/>
    <col min="3092" max="3092" width="8.85546875" style="39" customWidth="1"/>
    <col min="3093" max="3093" width="5.7109375" style="39" customWidth="1"/>
    <col min="3094" max="3094" width="9" style="39" customWidth="1"/>
    <col min="3095" max="3328" width="9.140625" style="39"/>
    <col min="3329" max="3329" width="7.140625" style="39" customWidth="1"/>
    <col min="3330" max="3330" width="22.85546875" style="39" customWidth="1"/>
    <col min="3331" max="3331" width="12.28515625" style="39" customWidth="1"/>
    <col min="3332" max="3333" width="13.85546875" style="39" customWidth="1"/>
    <col min="3334" max="3345" width="7.7109375" style="39" customWidth="1"/>
    <col min="3346" max="3347" width="7.5703125" style="39" customWidth="1"/>
    <col min="3348" max="3348" width="8.85546875" style="39" customWidth="1"/>
    <col min="3349" max="3349" width="5.7109375" style="39" customWidth="1"/>
    <col min="3350" max="3350" width="9" style="39" customWidth="1"/>
    <col min="3351" max="3584" width="9.140625" style="39"/>
    <col min="3585" max="3585" width="7.140625" style="39" customWidth="1"/>
    <col min="3586" max="3586" width="22.85546875" style="39" customWidth="1"/>
    <col min="3587" max="3587" width="12.28515625" style="39" customWidth="1"/>
    <col min="3588" max="3589" width="13.85546875" style="39" customWidth="1"/>
    <col min="3590" max="3601" width="7.7109375" style="39" customWidth="1"/>
    <col min="3602" max="3603" width="7.5703125" style="39" customWidth="1"/>
    <col min="3604" max="3604" width="8.85546875" style="39" customWidth="1"/>
    <col min="3605" max="3605" width="5.7109375" style="39" customWidth="1"/>
    <col min="3606" max="3606" width="9" style="39" customWidth="1"/>
    <col min="3607" max="3840" width="9.140625" style="39"/>
    <col min="3841" max="3841" width="7.140625" style="39" customWidth="1"/>
    <col min="3842" max="3842" width="22.85546875" style="39" customWidth="1"/>
    <col min="3843" max="3843" width="12.28515625" style="39" customWidth="1"/>
    <col min="3844" max="3845" width="13.85546875" style="39" customWidth="1"/>
    <col min="3846" max="3857" width="7.7109375" style="39" customWidth="1"/>
    <col min="3858" max="3859" width="7.5703125" style="39" customWidth="1"/>
    <col min="3860" max="3860" width="8.85546875" style="39" customWidth="1"/>
    <col min="3861" max="3861" width="5.7109375" style="39" customWidth="1"/>
    <col min="3862" max="3862" width="9" style="39" customWidth="1"/>
    <col min="3863" max="4096" width="9.140625" style="39"/>
    <col min="4097" max="4097" width="7.140625" style="39" customWidth="1"/>
    <col min="4098" max="4098" width="22.85546875" style="39" customWidth="1"/>
    <col min="4099" max="4099" width="12.28515625" style="39" customWidth="1"/>
    <col min="4100" max="4101" width="13.85546875" style="39" customWidth="1"/>
    <col min="4102" max="4113" width="7.7109375" style="39" customWidth="1"/>
    <col min="4114" max="4115" width="7.5703125" style="39" customWidth="1"/>
    <col min="4116" max="4116" width="8.85546875" style="39" customWidth="1"/>
    <col min="4117" max="4117" width="5.7109375" style="39" customWidth="1"/>
    <col min="4118" max="4118" width="9" style="39" customWidth="1"/>
    <col min="4119" max="4352" width="9.140625" style="39"/>
    <col min="4353" max="4353" width="7.140625" style="39" customWidth="1"/>
    <col min="4354" max="4354" width="22.85546875" style="39" customWidth="1"/>
    <col min="4355" max="4355" width="12.28515625" style="39" customWidth="1"/>
    <col min="4356" max="4357" width="13.85546875" style="39" customWidth="1"/>
    <col min="4358" max="4369" width="7.7109375" style="39" customWidth="1"/>
    <col min="4370" max="4371" width="7.5703125" style="39" customWidth="1"/>
    <col min="4372" max="4372" width="8.85546875" style="39" customWidth="1"/>
    <col min="4373" max="4373" width="5.7109375" style="39" customWidth="1"/>
    <col min="4374" max="4374" width="9" style="39" customWidth="1"/>
    <col min="4375" max="4608" width="9.140625" style="39"/>
    <col min="4609" max="4609" width="7.140625" style="39" customWidth="1"/>
    <col min="4610" max="4610" width="22.85546875" style="39" customWidth="1"/>
    <col min="4611" max="4611" width="12.28515625" style="39" customWidth="1"/>
    <col min="4612" max="4613" width="13.85546875" style="39" customWidth="1"/>
    <col min="4614" max="4625" width="7.7109375" style="39" customWidth="1"/>
    <col min="4626" max="4627" width="7.5703125" style="39" customWidth="1"/>
    <col min="4628" max="4628" width="8.85546875" style="39" customWidth="1"/>
    <col min="4629" max="4629" width="5.7109375" style="39" customWidth="1"/>
    <col min="4630" max="4630" width="9" style="39" customWidth="1"/>
    <col min="4631" max="4864" width="9.140625" style="39"/>
    <col min="4865" max="4865" width="7.140625" style="39" customWidth="1"/>
    <col min="4866" max="4866" width="22.85546875" style="39" customWidth="1"/>
    <col min="4867" max="4867" width="12.28515625" style="39" customWidth="1"/>
    <col min="4868" max="4869" width="13.85546875" style="39" customWidth="1"/>
    <col min="4870" max="4881" width="7.7109375" style="39" customWidth="1"/>
    <col min="4882" max="4883" width="7.5703125" style="39" customWidth="1"/>
    <col min="4884" max="4884" width="8.85546875" style="39" customWidth="1"/>
    <col min="4885" max="4885" width="5.7109375" style="39" customWidth="1"/>
    <col min="4886" max="4886" width="9" style="39" customWidth="1"/>
    <col min="4887" max="5120" width="9.140625" style="39"/>
    <col min="5121" max="5121" width="7.140625" style="39" customWidth="1"/>
    <col min="5122" max="5122" width="22.85546875" style="39" customWidth="1"/>
    <col min="5123" max="5123" width="12.28515625" style="39" customWidth="1"/>
    <col min="5124" max="5125" width="13.85546875" style="39" customWidth="1"/>
    <col min="5126" max="5137" width="7.7109375" style="39" customWidth="1"/>
    <col min="5138" max="5139" width="7.5703125" style="39" customWidth="1"/>
    <col min="5140" max="5140" width="8.85546875" style="39" customWidth="1"/>
    <col min="5141" max="5141" width="5.7109375" style="39" customWidth="1"/>
    <col min="5142" max="5142" width="9" style="39" customWidth="1"/>
    <col min="5143" max="5376" width="9.140625" style="39"/>
    <col min="5377" max="5377" width="7.140625" style="39" customWidth="1"/>
    <col min="5378" max="5378" width="22.85546875" style="39" customWidth="1"/>
    <col min="5379" max="5379" width="12.28515625" style="39" customWidth="1"/>
    <col min="5380" max="5381" width="13.85546875" style="39" customWidth="1"/>
    <col min="5382" max="5393" width="7.7109375" style="39" customWidth="1"/>
    <col min="5394" max="5395" width="7.5703125" style="39" customWidth="1"/>
    <col min="5396" max="5396" width="8.85546875" style="39" customWidth="1"/>
    <col min="5397" max="5397" width="5.7109375" style="39" customWidth="1"/>
    <col min="5398" max="5398" width="9" style="39" customWidth="1"/>
    <col min="5399" max="5632" width="9.140625" style="39"/>
    <col min="5633" max="5633" width="7.140625" style="39" customWidth="1"/>
    <col min="5634" max="5634" width="22.85546875" style="39" customWidth="1"/>
    <col min="5635" max="5635" width="12.28515625" style="39" customWidth="1"/>
    <col min="5636" max="5637" width="13.85546875" style="39" customWidth="1"/>
    <col min="5638" max="5649" width="7.7109375" style="39" customWidth="1"/>
    <col min="5650" max="5651" width="7.5703125" style="39" customWidth="1"/>
    <col min="5652" max="5652" width="8.85546875" style="39" customWidth="1"/>
    <col min="5653" max="5653" width="5.7109375" style="39" customWidth="1"/>
    <col min="5654" max="5654" width="9" style="39" customWidth="1"/>
    <col min="5655" max="5888" width="9.140625" style="39"/>
    <col min="5889" max="5889" width="7.140625" style="39" customWidth="1"/>
    <col min="5890" max="5890" width="22.85546875" style="39" customWidth="1"/>
    <col min="5891" max="5891" width="12.28515625" style="39" customWidth="1"/>
    <col min="5892" max="5893" width="13.85546875" style="39" customWidth="1"/>
    <col min="5894" max="5905" width="7.7109375" style="39" customWidth="1"/>
    <col min="5906" max="5907" width="7.5703125" style="39" customWidth="1"/>
    <col min="5908" max="5908" width="8.85546875" style="39" customWidth="1"/>
    <col min="5909" max="5909" width="5.7109375" style="39" customWidth="1"/>
    <col min="5910" max="5910" width="9" style="39" customWidth="1"/>
    <col min="5911" max="6144" width="9.140625" style="39"/>
    <col min="6145" max="6145" width="7.140625" style="39" customWidth="1"/>
    <col min="6146" max="6146" width="22.85546875" style="39" customWidth="1"/>
    <col min="6147" max="6147" width="12.28515625" style="39" customWidth="1"/>
    <col min="6148" max="6149" width="13.85546875" style="39" customWidth="1"/>
    <col min="6150" max="6161" width="7.7109375" style="39" customWidth="1"/>
    <col min="6162" max="6163" width="7.5703125" style="39" customWidth="1"/>
    <col min="6164" max="6164" width="8.85546875" style="39" customWidth="1"/>
    <col min="6165" max="6165" width="5.7109375" style="39" customWidth="1"/>
    <col min="6166" max="6166" width="9" style="39" customWidth="1"/>
    <col min="6167" max="6400" width="9.140625" style="39"/>
    <col min="6401" max="6401" width="7.140625" style="39" customWidth="1"/>
    <col min="6402" max="6402" width="22.85546875" style="39" customWidth="1"/>
    <col min="6403" max="6403" width="12.28515625" style="39" customWidth="1"/>
    <col min="6404" max="6405" width="13.85546875" style="39" customWidth="1"/>
    <col min="6406" max="6417" width="7.7109375" style="39" customWidth="1"/>
    <col min="6418" max="6419" width="7.5703125" style="39" customWidth="1"/>
    <col min="6420" max="6420" width="8.85546875" style="39" customWidth="1"/>
    <col min="6421" max="6421" width="5.7109375" style="39" customWidth="1"/>
    <col min="6422" max="6422" width="9" style="39" customWidth="1"/>
    <col min="6423" max="6656" width="9.140625" style="39"/>
    <col min="6657" max="6657" width="7.140625" style="39" customWidth="1"/>
    <col min="6658" max="6658" width="22.85546875" style="39" customWidth="1"/>
    <col min="6659" max="6659" width="12.28515625" style="39" customWidth="1"/>
    <col min="6660" max="6661" width="13.85546875" style="39" customWidth="1"/>
    <col min="6662" max="6673" width="7.7109375" style="39" customWidth="1"/>
    <col min="6674" max="6675" width="7.5703125" style="39" customWidth="1"/>
    <col min="6676" max="6676" width="8.85546875" style="39" customWidth="1"/>
    <col min="6677" max="6677" width="5.7109375" style="39" customWidth="1"/>
    <col min="6678" max="6678" width="9" style="39" customWidth="1"/>
    <col min="6679" max="6912" width="9.140625" style="39"/>
    <col min="6913" max="6913" width="7.140625" style="39" customWidth="1"/>
    <col min="6914" max="6914" width="22.85546875" style="39" customWidth="1"/>
    <col min="6915" max="6915" width="12.28515625" style="39" customWidth="1"/>
    <col min="6916" max="6917" width="13.85546875" style="39" customWidth="1"/>
    <col min="6918" max="6929" width="7.7109375" style="39" customWidth="1"/>
    <col min="6930" max="6931" width="7.5703125" style="39" customWidth="1"/>
    <col min="6932" max="6932" width="8.85546875" style="39" customWidth="1"/>
    <col min="6933" max="6933" width="5.7109375" style="39" customWidth="1"/>
    <col min="6934" max="6934" width="9" style="39" customWidth="1"/>
    <col min="6935" max="7168" width="9.140625" style="39"/>
    <col min="7169" max="7169" width="7.140625" style="39" customWidth="1"/>
    <col min="7170" max="7170" width="22.85546875" style="39" customWidth="1"/>
    <col min="7171" max="7171" width="12.28515625" style="39" customWidth="1"/>
    <col min="7172" max="7173" width="13.85546875" style="39" customWidth="1"/>
    <col min="7174" max="7185" width="7.7109375" style="39" customWidth="1"/>
    <col min="7186" max="7187" width="7.5703125" style="39" customWidth="1"/>
    <col min="7188" max="7188" width="8.85546875" style="39" customWidth="1"/>
    <col min="7189" max="7189" width="5.7109375" style="39" customWidth="1"/>
    <col min="7190" max="7190" width="9" style="39" customWidth="1"/>
    <col min="7191" max="7424" width="9.140625" style="39"/>
    <col min="7425" max="7425" width="7.140625" style="39" customWidth="1"/>
    <col min="7426" max="7426" width="22.85546875" style="39" customWidth="1"/>
    <col min="7427" max="7427" width="12.28515625" style="39" customWidth="1"/>
    <col min="7428" max="7429" width="13.85546875" style="39" customWidth="1"/>
    <col min="7430" max="7441" width="7.7109375" style="39" customWidth="1"/>
    <col min="7442" max="7443" width="7.5703125" style="39" customWidth="1"/>
    <col min="7444" max="7444" width="8.85546875" style="39" customWidth="1"/>
    <col min="7445" max="7445" width="5.7109375" style="39" customWidth="1"/>
    <col min="7446" max="7446" width="9" style="39" customWidth="1"/>
    <col min="7447" max="7680" width="9.140625" style="39"/>
    <col min="7681" max="7681" width="7.140625" style="39" customWidth="1"/>
    <col min="7682" max="7682" width="22.85546875" style="39" customWidth="1"/>
    <col min="7683" max="7683" width="12.28515625" style="39" customWidth="1"/>
    <col min="7684" max="7685" width="13.85546875" style="39" customWidth="1"/>
    <col min="7686" max="7697" width="7.7109375" style="39" customWidth="1"/>
    <col min="7698" max="7699" width="7.5703125" style="39" customWidth="1"/>
    <col min="7700" max="7700" width="8.85546875" style="39" customWidth="1"/>
    <col min="7701" max="7701" width="5.7109375" style="39" customWidth="1"/>
    <col min="7702" max="7702" width="9" style="39" customWidth="1"/>
    <col min="7703" max="7936" width="9.140625" style="39"/>
    <col min="7937" max="7937" width="7.140625" style="39" customWidth="1"/>
    <col min="7938" max="7938" width="22.85546875" style="39" customWidth="1"/>
    <col min="7939" max="7939" width="12.28515625" style="39" customWidth="1"/>
    <col min="7940" max="7941" width="13.85546875" style="39" customWidth="1"/>
    <col min="7942" max="7953" width="7.7109375" style="39" customWidth="1"/>
    <col min="7954" max="7955" width="7.5703125" style="39" customWidth="1"/>
    <col min="7956" max="7956" width="8.85546875" style="39" customWidth="1"/>
    <col min="7957" max="7957" width="5.7109375" style="39" customWidth="1"/>
    <col min="7958" max="7958" width="9" style="39" customWidth="1"/>
    <col min="7959" max="8192" width="9.140625" style="39"/>
    <col min="8193" max="8193" width="7.140625" style="39" customWidth="1"/>
    <col min="8194" max="8194" width="22.85546875" style="39" customWidth="1"/>
    <col min="8195" max="8195" width="12.28515625" style="39" customWidth="1"/>
    <col min="8196" max="8197" width="13.85546875" style="39" customWidth="1"/>
    <col min="8198" max="8209" width="7.7109375" style="39" customWidth="1"/>
    <col min="8210" max="8211" width="7.5703125" style="39" customWidth="1"/>
    <col min="8212" max="8212" width="8.85546875" style="39" customWidth="1"/>
    <col min="8213" max="8213" width="5.7109375" style="39" customWidth="1"/>
    <col min="8214" max="8214" width="9" style="39" customWidth="1"/>
    <col min="8215" max="8448" width="9.140625" style="39"/>
    <col min="8449" max="8449" width="7.140625" style="39" customWidth="1"/>
    <col min="8450" max="8450" width="22.85546875" style="39" customWidth="1"/>
    <col min="8451" max="8451" width="12.28515625" style="39" customWidth="1"/>
    <col min="8452" max="8453" width="13.85546875" style="39" customWidth="1"/>
    <col min="8454" max="8465" width="7.7109375" style="39" customWidth="1"/>
    <col min="8466" max="8467" width="7.5703125" style="39" customWidth="1"/>
    <col min="8468" max="8468" width="8.85546875" style="39" customWidth="1"/>
    <col min="8469" max="8469" width="5.7109375" style="39" customWidth="1"/>
    <col min="8470" max="8470" width="9" style="39" customWidth="1"/>
    <col min="8471" max="8704" width="9.140625" style="39"/>
    <col min="8705" max="8705" width="7.140625" style="39" customWidth="1"/>
    <col min="8706" max="8706" width="22.85546875" style="39" customWidth="1"/>
    <col min="8707" max="8707" width="12.28515625" style="39" customWidth="1"/>
    <col min="8708" max="8709" width="13.85546875" style="39" customWidth="1"/>
    <col min="8710" max="8721" width="7.7109375" style="39" customWidth="1"/>
    <col min="8722" max="8723" width="7.5703125" style="39" customWidth="1"/>
    <col min="8724" max="8724" width="8.85546875" style="39" customWidth="1"/>
    <col min="8725" max="8725" width="5.7109375" style="39" customWidth="1"/>
    <col min="8726" max="8726" width="9" style="39" customWidth="1"/>
    <col min="8727" max="8960" width="9.140625" style="39"/>
    <col min="8961" max="8961" width="7.140625" style="39" customWidth="1"/>
    <col min="8962" max="8962" width="22.85546875" style="39" customWidth="1"/>
    <col min="8963" max="8963" width="12.28515625" style="39" customWidth="1"/>
    <col min="8964" max="8965" width="13.85546875" style="39" customWidth="1"/>
    <col min="8966" max="8977" width="7.7109375" style="39" customWidth="1"/>
    <col min="8978" max="8979" width="7.5703125" style="39" customWidth="1"/>
    <col min="8980" max="8980" width="8.85546875" style="39" customWidth="1"/>
    <col min="8981" max="8981" width="5.7109375" style="39" customWidth="1"/>
    <col min="8982" max="8982" width="9" style="39" customWidth="1"/>
    <col min="8983" max="9216" width="9.140625" style="39"/>
    <col min="9217" max="9217" width="7.140625" style="39" customWidth="1"/>
    <col min="9218" max="9218" width="22.85546875" style="39" customWidth="1"/>
    <col min="9219" max="9219" width="12.28515625" style="39" customWidth="1"/>
    <col min="9220" max="9221" width="13.85546875" style="39" customWidth="1"/>
    <col min="9222" max="9233" width="7.7109375" style="39" customWidth="1"/>
    <col min="9234" max="9235" width="7.5703125" style="39" customWidth="1"/>
    <col min="9236" max="9236" width="8.85546875" style="39" customWidth="1"/>
    <col min="9237" max="9237" width="5.7109375" style="39" customWidth="1"/>
    <col min="9238" max="9238" width="9" style="39" customWidth="1"/>
    <col min="9239" max="9472" width="9.140625" style="39"/>
    <col min="9473" max="9473" width="7.140625" style="39" customWidth="1"/>
    <col min="9474" max="9474" width="22.85546875" style="39" customWidth="1"/>
    <col min="9475" max="9475" width="12.28515625" style="39" customWidth="1"/>
    <col min="9476" max="9477" width="13.85546875" style="39" customWidth="1"/>
    <col min="9478" max="9489" width="7.7109375" style="39" customWidth="1"/>
    <col min="9490" max="9491" width="7.5703125" style="39" customWidth="1"/>
    <col min="9492" max="9492" width="8.85546875" style="39" customWidth="1"/>
    <col min="9493" max="9493" width="5.7109375" style="39" customWidth="1"/>
    <col min="9494" max="9494" width="9" style="39" customWidth="1"/>
    <col min="9495" max="9728" width="9.140625" style="39"/>
    <col min="9729" max="9729" width="7.140625" style="39" customWidth="1"/>
    <col min="9730" max="9730" width="22.85546875" style="39" customWidth="1"/>
    <col min="9731" max="9731" width="12.28515625" style="39" customWidth="1"/>
    <col min="9732" max="9733" width="13.85546875" style="39" customWidth="1"/>
    <col min="9734" max="9745" width="7.7109375" style="39" customWidth="1"/>
    <col min="9746" max="9747" width="7.5703125" style="39" customWidth="1"/>
    <col min="9748" max="9748" width="8.85546875" style="39" customWidth="1"/>
    <col min="9749" max="9749" width="5.7109375" style="39" customWidth="1"/>
    <col min="9750" max="9750" width="9" style="39" customWidth="1"/>
    <col min="9751" max="9984" width="9.140625" style="39"/>
    <col min="9985" max="9985" width="7.140625" style="39" customWidth="1"/>
    <col min="9986" max="9986" width="22.85546875" style="39" customWidth="1"/>
    <col min="9987" max="9987" width="12.28515625" style="39" customWidth="1"/>
    <col min="9988" max="9989" width="13.85546875" style="39" customWidth="1"/>
    <col min="9990" max="10001" width="7.7109375" style="39" customWidth="1"/>
    <col min="10002" max="10003" width="7.5703125" style="39" customWidth="1"/>
    <col min="10004" max="10004" width="8.85546875" style="39" customWidth="1"/>
    <col min="10005" max="10005" width="5.7109375" style="39" customWidth="1"/>
    <col min="10006" max="10006" width="9" style="39" customWidth="1"/>
    <col min="10007" max="10240" width="9.140625" style="39"/>
    <col min="10241" max="10241" width="7.140625" style="39" customWidth="1"/>
    <col min="10242" max="10242" width="22.85546875" style="39" customWidth="1"/>
    <col min="10243" max="10243" width="12.28515625" style="39" customWidth="1"/>
    <col min="10244" max="10245" width="13.85546875" style="39" customWidth="1"/>
    <col min="10246" max="10257" width="7.7109375" style="39" customWidth="1"/>
    <col min="10258" max="10259" width="7.5703125" style="39" customWidth="1"/>
    <col min="10260" max="10260" width="8.85546875" style="39" customWidth="1"/>
    <col min="10261" max="10261" width="5.7109375" style="39" customWidth="1"/>
    <col min="10262" max="10262" width="9" style="39" customWidth="1"/>
    <col min="10263" max="10496" width="9.140625" style="39"/>
    <col min="10497" max="10497" width="7.140625" style="39" customWidth="1"/>
    <col min="10498" max="10498" width="22.85546875" style="39" customWidth="1"/>
    <col min="10499" max="10499" width="12.28515625" style="39" customWidth="1"/>
    <col min="10500" max="10501" width="13.85546875" style="39" customWidth="1"/>
    <col min="10502" max="10513" width="7.7109375" style="39" customWidth="1"/>
    <col min="10514" max="10515" width="7.5703125" style="39" customWidth="1"/>
    <col min="10516" max="10516" width="8.85546875" style="39" customWidth="1"/>
    <col min="10517" max="10517" width="5.7109375" style="39" customWidth="1"/>
    <col min="10518" max="10518" width="9" style="39" customWidth="1"/>
    <col min="10519" max="10752" width="9.140625" style="39"/>
    <col min="10753" max="10753" width="7.140625" style="39" customWidth="1"/>
    <col min="10754" max="10754" width="22.85546875" style="39" customWidth="1"/>
    <col min="10755" max="10755" width="12.28515625" style="39" customWidth="1"/>
    <col min="10756" max="10757" width="13.85546875" style="39" customWidth="1"/>
    <col min="10758" max="10769" width="7.7109375" style="39" customWidth="1"/>
    <col min="10770" max="10771" width="7.5703125" style="39" customWidth="1"/>
    <col min="10772" max="10772" width="8.85546875" style="39" customWidth="1"/>
    <col min="10773" max="10773" width="5.7109375" style="39" customWidth="1"/>
    <col min="10774" max="10774" width="9" style="39" customWidth="1"/>
    <col min="10775" max="11008" width="9.140625" style="39"/>
    <col min="11009" max="11009" width="7.140625" style="39" customWidth="1"/>
    <col min="11010" max="11010" width="22.85546875" style="39" customWidth="1"/>
    <col min="11011" max="11011" width="12.28515625" style="39" customWidth="1"/>
    <col min="11012" max="11013" width="13.85546875" style="39" customWidth="1"/>
    <col min="11014" max="11025" width="7.7109375" style="39" customWidth="1"/>
    <col min="11026" max="11027" width="7.5703125" style="39" customWidth="1"/>
    <col min="11028" max="11028" width="8.85546875" style="39" customWidth="1"/>
    <col min="11029" max="11029" width="5.7109375" style="39" customWidth="1"/>
    <col min="11030" max="11030" width="9" style="39" customWidth="1"/>
    <col min="11031" max="11264" width="9.140625" style="39"/>
    <col min="11265" max="11265" width="7.140625" style="39" customWidth="1"/>
    <col min="11266" max="11266" width="22.85546875" style="39" customWidth="1"/>
    <col min="11267" max="11267" width="12.28515625" style="39" customWidth="1"/>
    <col min="11268" max="11269" width="13.85546875" style="39" customWidth="1"/>
    <col min="11270" max="11281" width="7.7109375" style="39" customWidth="1"/>
    <col min="11282" max="11283" width="7.5703125" style="39" customWidth="1"/>
    <col min="11284" max="11284" width="8.85546875" style="39" customWidth="1"/>
    <col min="11285" max="11285" width="5.7109375" style="39" customWidth="1"/>
    <col min="11286" max="11286" width="9" style="39" customWidth="1"/>
    <col min="11287" max="11520" width="9.140625" style="39"/>
    <col min="11521" max="11521" width="7.140625" style="39" customWidth="1"/>
    <col min="11522" max="11522" width="22.85546875" style="39" customWidth="1"/>
    <col min="11523" max="11523" width="12.28515625" style="39" customWidth="1"/>
    <col min="11524" max="11525" width="13.85546875" style="39" customWidth="1"/>
    <col min="11526" max="11537" width="7.7109375" style="39" customWidth="1"/>
    <col min="11538" max="11539" width="7.5703125" style="39" customWidth="1"/>
    <col min="11540" max="11540" width="8.85546875" style="39" customWidth="1"/>
    <col min="11541" max="11541" width="5.7109375" style="39" customWidth="1"/>
    <col min="11542" max="11542" width="9" style="39" customWidth="1"/>
    <col min="11543" max="11776" width="9.140625" style="39"/>
    <col min="11777" max="11777" width="7.140625" style="39" customWidth="1"/>
    <col min="11778" max="11778" width="22.85546875" style="39" customWidth="1"/>
    <col min="11779" max="11779" width="12.28515625" style="39" customWidth="1"/>
    <col min="11780" max="11781" width="13.85546875" style="39" customWidth="1"/>
    <col min="11782" max="11793" width="7.7109375" style="39" customWidth="1"/>
    <col min="11794" max="11795" width="7.5703125" style="39" customWidth="1"/>
    <col min="11796" max="11796" width="8.85546875" style="39" customWidth="1"/>
    <col min="11797" max="11797" width="5.7109375" style="39" customWidth="1"/>
    <col min="11798" max="11798" width="9" style="39" customWidth="1"/>
    <col min="11799" max="12032" width="9.140625" style="39"/>
    <col min="12033" max="12033" width="7.140625" style="39" customWidth="1"/>
    <col min="12034" max="12034" width="22.85546875" style="39" customWidth="1"/>
    <col min="12035" max="12035" width="12.28515625" style="39" customWidth="1"/>
    <col min="12036" max="12037" width="13.85546875" style="39" customWidth="1"/>
    <col min="12038" max="12049" width="7.7109375" style="39" customWidth="1"/>
    <col min="12050" max="12051" width="7.5703125" style="39" customWidth="1"/>
    <col min="12052" max="12052" width="8.85546875" style="39" customWidth="1"/>
    <col min="12053" max="12053" width="5.7109375" style="39" customWidth="1"/>
    <col min="12054" max="12054" width="9" style="39" customWidth="1"/>
    <col min="12055" max="12288" width="9.140625" style="39"/>
    <col min="12289" max="12289" width="7.140625" style="39" customWidth="1"/>
    <col min="12290" max="12290" width="22.85546875" style="39" customWidth="1"/>
    <col min="12291" max="12291" width="12.28515625" style="39" customWidth="1"/>
    <col min="12292" max="12293" width="13.85546875" style="39" customWidth="1"/>
    <col min="12294" max="12305" width="7.7109375" style="39" customWidth="1"/>
    <col min="12306" max="12307" width="7.5703125" style="39" customWidth="1"/>
    <col min="12308" max="12308" width="8.85546875" style="39" customWidth="1"/>
    <col min="12309" max="12309" width="5.7109375" style="39" customWidth="1"/>
    <col min="12310" max="12310" width="9" style="39" customWidth="1"/>
    <col min="12311" max="12544" width="9.140625" style="39"/>
    <col min="12545" max="12545" width="7.140625" style="39" customWidth="1"/>
    <col min="12546" max="12546" width="22.85546875" style="39" customWidth="1"/>
    <col min="12547" max="12547" width="12.28515625" style="39" customWidth="1"/>
    <col min="12548" max="12549" width="13.85546875" style="39" customWidth="1"/>
    <col min="12550" max="12561" width="7.7109375" style="39" customWidth="1"/>
    <col min="12562" max="12563" width="7.5703125" style="39" customWidth="1"/>
    <col min="12564" max="12564" width="8.85546875" style="39" customWidth="1"/>
    <col min="12565" max="12565" width="5.7109375" style="39" customWidth="1"/>
    <col min="12566" max="12566" width="9" style="39" customWidth="1"/>
    <col min="12567" max="12800" width="9.140625" style="39"/>
    <col min="12801" max="12801" width="7.140625" style="39" customWidth="1"/>
    <col min="12802" max="12802" width="22.85546875" style="39" customWidth="1"/>
    <col min="12803" max="12803" width="12.28515625" style="39" customWidth="1"/>
    <col min="12804" max="12805" width="13.85546875" style="39" customWidth="1"/>
    <col min="12806" max="12817" width="7.7109375" style="39" customWidth="1"/>
    <col min="12818" max="12819" width="7.5703125" style="39" customWidth="1"/>
    <col min="12820" max="12820" width="8.85546875" style="39" customWidth="1"/>
    <col min="12821" max="12821" width="5.7109375" style="39" customWidth="1"/>
    <col min="12822" max="12822" width="9" style="39" customWidth="1"/>
    <col min="12823" max="13056" width="9.140625" style="39"/>
    <col min="13057" max="13057" width="7.140625" style="39" customWidth="1"/>
    <col min="13058" max="13058" width="22.85546875" style="39" customWidth="1"/>
    <col min="13059" max="13059" width="12.28515625" style="39" customWidth="1"/>
    <col min="13060" max="13061" width="13.85546875" style="39" customWidth="1"/>
    <col min="13062" max="13073" width="7.7109375" style="39" customWidth="1"/>
    <col min="13074" max="13075" width="7.5703125" style="39" customWidth="1"/>
    <col min="13076" max="13076" width="8.85546875" style="39" customWidth="1"/>
    <col min="13077" max="13077" width="5.7109375" style="39" customWidth="1"/>
    <col min="13078" max="13078" width="9" style="39" customWidth="1"/>
    <col min="13079" max="13312" width="9.140625" style="39"/>
    <col min="13313" max="13313" width="7.140625" style="39" customWidth="1"/>
    <col min="13314" max="13314" width="22.85546875" style="39" customWidth="1"/>
    <col min="13315" max="13315" width="12.28515625" style="39" customWidth="1"/>
    <col min="13316" max="13317" width="13.85546875" style="39" customWidth="1"/>
    <col min="13318" max="13329" width="7.7109375" style="39" customWidth="1"/>
    <col min="13330" max="13331" width="7.5703125" style="39" customWidth="1"/>
    <col min="13332" max="13332" width="8.85546875" style="39" customWidth="1"/>
    <col min="13333" max="13333" width="5.7109375" style="39" customWidth="1"/>
    <col min="13334" max="13334" width="9" style="39" customWidth="1"/>
    <col min="13335" max="13568" width="9.140625" style="39"/>
    <col min="13569" max="13569" width="7.140625" style="39" customWidth="1"/>
    <col min="13570" max="13570" width="22.85546875" style="39" customWidth="1"/>
    <col min="13571" max="13571" width="12.28515625" style="39" customWidth="1"/>
    <col min="13572" max="13573" width="13.85546875" style="39" customWidth="1"/>
    <col min="13574" max="13585" width="7.7109375" style="39" customWidth="1"/>
    <col min="13586" max="13587" width="7.5703125" style="39" customWidth="1"/>
    <col min="13588" max="13588" width="8.85546875" style="39" customWidth="1"/>
    <col min="13589" max="13589" width="5.7109375" style="39" customWidth="1"/>
    <col min="13590" max="13590" width="9" style="39" customWidth="1"/>
    <col min="13591" max="13824" width="9.140625" style="39"/>
    <col min="13825" max="13825" width="7.140625" style="39" customWidth="1"/>
    <col min="13826" max="13826" width="22.85546875" style="39" customWidth="1"/>
    <col min="13827" max="13827" width="12.28515625" style="39" customWidth="1"/>
    <col min="13828" max="13829" width="13.85546875" style="39" customWidth="1"/>
    <col min="13830" max="13841" width="7.7109375" style="39" customWidth="1"/>
    <col min="13842" max="13843" width="7.5703125" style="39" customWidth="1"/>
    <col min="13844" max="13844" width="8.85546875" style="39" customWidth="1"/>
    <col min="13845" max="13845" width="5.7109375" style="39" customWidth="1"/>
    <col min="13846" max="13846" width="9" style="39" customWidth="1"/>
    <col min="13847" max="14080" width="9.140625" style="39"/>
    <col min="14081" max="14081" width="7.140625" style="39" customWidth="1"/>
    <col min="14082" max="14082" width="22.85546875" style="39" customWidth="1"/>
    <col min="14083" max="14083" width="12.28515625" style="39" customWidth="1"/>
    <col min="14084" max="14085" width="13.85546875" style="39" customWidth="1"/>
    <col min="14086" max="14097" width="7.7109375" style="39" customWidth="1"/>
    <col min="14098" max="14099" width="7.5703125" style="39" customWidth="1"/>
    <col min="14100" max="14100" width="8.85546875" style="39" customWidth="1"/>
    <col min="14101" max="14101" width="5.7109375" style="39" customWidth="1"/>
    <col min="14102" max="14102" width="9" style="39" customWidth="1"/>
    <col min="14103" max="14336" width="9.140625" style="39"/>
    <col min="14337" max="14337" width="7.140625" style="39" customWidth="1"/>
    <col min="14338" max="14338" width="22.85546875" style="39" customWidth="1"/>
    <col min="14339" max="14339" width="12.28515625" style="39" customWidth="1"/>
    <col min="14340" max="14341" width="13.85546875" style="39" customWidth="1"/>
    <col min="14342" max="14353" width="7.7109375" style="39" customWidth="1"/>
    <col min="14354" max="14355" width="7.5703125" style="39" customWidth="1"/>
    <col min="14356" max="14356" width="8.85546875" style="39" customWidth="1"/>
    <col min="14357" max="14357" width="5.7109375" style="39" customWidth="1"/>
    <col min="14358" max="14358" width="9" style="39" customWidth="1"/>
    <col min="14359" max="14592" width="9.140625" style="39"/>
    <col min="14593" max="14593" width="7.140625" style="39" customWidth="1"/>
    <col min="14594" max="14594" width="22.85546875" style="39" customWidth="1"/>
    <col min="14595" max="14595" width="12.28515625" style="39" customWidth="1"/>
    <col min="14596" max="14597" width="13.85546875" style="39" customWidth="1"/>
    <col min="14598" max="14609" width="7.7109375" style="39" customWidth="1"/>
    <col min="14610" max="14611" width="7.5703125" style="39" customWidth="1"/>
    <col min="14612" max="14612" width="8.85546875" style="39" customWidth="1"/>
    <col min="14613" max="14613" width="5.7109375" style="39" customWidth="1"/>
    <col min="14614" max="14614" width="9" style="39" customWidth="1"/>
    <col min="14615" max="14848" width="9.140625" style="39"/>
    <col min="14849" max="14849" width="7.140625" style="39" customWidth="1"/>
    <col min="14850" max="14850" width="22.85546875" style="39" customWidth="1"/>
    <col min="14851" max="14851" width="12.28515625" style="39" customWidth="1"/>
    <col min="14852" max="14853" width="13.85546875" style="39" customWidth="1"/>
    <col min="14854" max="14865" width="7.7109375" style="39" customWidth="1"/>
    <col min="14866" max="14867" width="7.5703125" style="39" customWidth="1"/>
    <col min="14868" max="14868" width="8.85546875" style="39" customWidth="1"/>
    <col min="14869" max="14869" width="5.7109375" style="39" customWidth="1"/>
    <col min="14870" max="14870" width="9" style="39" customWidth="1"/>
    <col min="14871" max="15104" width="9.140625" style="39"/>
    <col min="15105" max="15105" width="7.140625" style="39" customWidth="1"/>
    <col min="15106" max="15106" width="22.85546875" style="39" customWidth="1"/>
    <col min="15107" max="15107" width="12.28515625" style="39" customWidth="1"/>
    <col min="15108" max="15109" width="13.85546875" style="39" customWidth="1"/>
    <col min="15110" max="15121" width="7.7109375" style="39" customWidth="1"/>
    <col min="15122" max="15123" width="7.5703125" style="39" customWidth="1"/>
    <col min="15124" max="15124" width="8.85546875" style="39" customWidth="1"/>
    <col min="15125" max="15125" width="5.7109375" style="39" customWidth="1"/>
    <col min="15126" max="15126" width="9" style="39" customWidth="1"/>
    <col min="15127" max="15360" width="9.140625" style="39"/>
    <col min="15361" max="15361" width="7.140625" style="39" customWidth="1"/>
    <col min="15362" max="15362" width="22.85546875" style="39" customWidth="1"/>
    <col min="15363" max="15363" width="12.28515625" style="39" customWidth="1"/>
    <col min="15364" max="15365" width="13.85546875" style="39" customWidth="1"/>
    <col min="15366" max="15377" width="7.7109375" style="39" customWidth="1"/>
    <col min="15378" max="15379" width="7.5703125" style="39" customWidth="1"/>
    <col min="15380" max="15380" width="8.85546875" style="39" customWidth="1"/>
    <col min="15381" max="15381" width="5.7109375" style="39" customWidth="1"/>
    <col min="15382" max="15382" width="9" style="39" customWidth="1"/>
    <col min="15383" max="15616" width="9.140625" style="39"/>
    <col min="15617" max="15617" width="7.140625" style="39" customWidth="1"/>
    <col min="15618" max="15618" width="22.85546875" style="39" customWidth="1"/>
    <col min="15619" max="15619" width="12.28515625" style="39" customWidth="1"/>
    <col min="15620" max="15621" width="13.85546875" style="39" customWidth="1"/>
    <col min="15622" max="15633" width="7.7109375" style="39" customWidth="1"/>
    <col min="15634" max="15635" width="7.5703125" style="39" customWidth="1"/>
    <col min="15636" max="15636" width="8.85546875" style="39" customWidth="1"/>
    <col min="15637" max="15637" width="5.7109375" style="39" customWidth="1"/>
    <col min="15638" max="15638" width="9" style="39" customWidth="1"/>
    <col min="15639" max="15872" width="9.140625" style="39"/>
    <col min="15873" max="15873" width="7.140625" style="39" customWidth="1"/>
    <col min="15874" max="15874" width="22.85546875" style="39" customWidth="1"/>
    <col min="15875" max="15875" width="12.28515625" style="39" customWidth="1"/>
    <col min="15876" max="15877" width="13.85546875" style="39" customWidth="1"/>
    <col min="15878" max="15889" width="7.7109375" style="39" customWidth="1"/>
    <col min="15890" max="15891" width="7.5703125" style="39" customWidth="1"/>
    <col min="15892" max="15892" width="8.85546875" style="39" customWidth="1"/>
    <col min="15893" max="15893" width="5.7109375" style="39" customWidth="1"/>
    <col min="15894" max="15894" width="9" style="39" customWidth="1"/>
    <col min="15895" max="16128" width="9.140625" style="39"/>
    <col min="16129" max="16129" width="7.140625" style="39" customWidth="1"/>
    <col min="16130" max="16130" width="22.85546875" style="39" customWidth="1"/>
    <col min="16131" max="16131" width="12.28515625" style="39" customWidth="1"/>
    <col min="16132" max="16133" width="13.85546875" style="39" customWidth="1"/>
    <col min="16134" max="16145" width="7.7109375" style="39" customWidth="1"/>
    <col min="16146" max="16147" width="7.5703125" style="39" customWidth="1"/>
    <col min="16148" max="16148" width="8.85546875" style="39" customWidth="1"/>
    <col min="16149" max="16149" width="5.7109375" style="39" customWidth="1"/>
    <col min="16150" max="16150" width="9" style="39" customWidth="1"/>
    <col min="16151" max="16384" width="9.140625" style="39"/>
  </cols>
  <sheetData>
    <row r="1" spans="1:22" x14ac:dyDescent="0.25">
      <c r="V1" s="55" t="s">
        <v>71</v>
      </c>
    </row>
    <row r="2" spans="1:22" ht="32.450000000000003" customHeight="1" x14ac:dyDescent="0.25">
      <c r="S2" s="169" t="s">
        <v>1</v>
      </c>
      <c r="T2" s="169"/>
      <c r="U2" s="169"/>
      <c r="V2" s="169"/>
    </row>
    <row r="3" spans="1:22" x14ac:dyDescent="0.25">
      <c r="A3" s="170" t="s">
        <v>72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x14ac:dyDescent="0.25">
      <c r="G4" s="40" t="s">
        <v>3</v>
      </c>
      <c r="H4" s="56" t="s">
        <v>276</v>
      </c>
      <c r="I4" s="108" t="s">
        <v>297</v>
      </c>
      <c r="J4" s="56" t="s">
        <v>277</v>
      </c>
      <c r="K4" s="39" t="s">
        <v>4</v>
      </c>
    </row>
    <row r="6" spans="1:22" x14ac:dyDescent="0.25">
      <c r="F6" s="40" t="s">
        <v>5</v>
      </c>
      <c r="G6" s="171" t="s">
        <v>266</v>
      </c>
      <c r="H6" s="171"/>
      <c r="I6" s="171"/>
      <c r="J6" s="171"/>
      <c r="K6" s="171"/>
      <c r="L6" s="171"/>
      <c r="M6" s="171"/>
      <c r="N6" s="171"/>
      <c r="O6" s="171"/>
      <c r="P6" s="171"/>
      <c r="Q6" s="59"/>
    </row>
    <row r="7" spans="1:22" x14ac:dyDescent="0.25">
      <c r="G7" s="163" t="s">
        <v>6</v>
      </c>
      <c r="H7" s="163"/>
      <c r="I7" s="163"/>
      <c r="J7" s="163"/>
      <c r="K7" s="163"/>
      <c r="L7" s="163"/>
      <c r="M7" s="163"/>
      <c r="N7" s="163"/>
      <c r="O7" s="163"/>
      <c r="P7" s="163"/>
      <c r="Q7" s="60"/>
    </row>
    <row r="9" spans="1:22" x14ac:dyDescent="0.25">
      <c r="I9" s="40" t="s">
        <v>7</v>
      </c>
      <c r="J9" s="56" t="s">
        <v>277</v>
      </c>
      <c r="K9" s="39" t="s">
        <v>8</v>
      </c>
    </row>
    <row r="11" spans="1:22" x14ac:dyDescent="0.25">
      <c r="G11" s="40" t="s">
        <v>9</v>
      </c>
      <c r="H11" s="127" t="s">
        <v>275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9"/>
      <c r="S11" s="129"/>
      <c r="T11" s="129"/>
      <c r="U11" s="129"/>
    </row>
    <row r="12" spans="1:22" x14ac:dyDescent="0.25">
      <c r="H12" s="106" t="s">
        <v>10</v>
      </c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2" s="9" customFormat="1" x14ac:dyDescent="0.25">
      <c r="T13" s="10"/>
      <c r="V13" s="62"/>
    </row>
    <row r="14" spans="1:22" x14ac:dyDescent="0.25">
      <c r="A14" s="141" t="s">
        <v>11</v>
      </c>
      <c r="B14" s="141" t="s">
        <v>12</v>
      </c>
      <c r="C14" s="141" t="s">
        <v>13</v>
      </c>
      <c r="D14" s="141" t="s">
        <v>73</v>
      </c>
      <c r="E14" s="141" t="s">
        <v>74</v>
      </c>
      <c r="F14" s="144" t="s">
        <v>75</v>
      </c>
      <c r="G14" s="145"/>
      <c r="H14" s="144" t="s">
        <v>291</v>
      </c>
      <c r="I14" s="152"/>
      <c r="J14" s="152"/>
      <c r="K14" s="152"/>
      <c r="L14" s="152"/>
      <c r="M14" s="152"/>
      <c r="N14" s="152"/>
      <c r="O14" s="152"/>
      <c r="P14" s="152"/>
      <c r="Q14" s="145"/>
      <c r="R14" s="144" t="s">
        <v>76</v>
      </c>
      <c r="S14" s="145"/>
      <c r="T14" s="164" t="s">
        <v>77</v>
      </c>
      <c r="U14" s="166"/>
      <c r="V14" s="141" t="s">
        <v>17</v>
      </c>
    </row>
    <row r="15" spans="1:22" x14ac:dyDescent="0.25">
      <c r="A15" s="142"/>
      <c r="B15" s="142"/>
      <c r="C15" s="142"/>
      <c r="D15" s="142"/>
      <c r="E15" s="142"/>
      <c r="F15" s="172" t="s">
        <v>78</v>
      </c>
      <c r="G15" s="172" t="s">
        <v>79</v>
      </c>
      <c r="H15" s="144" t="s">
        <v>18</v>
      </c>
      <c r="I15" s="145"/>
      <c r="J15" s="144" t="s">
        <v>19</v>
      </c>
      <c r="K15" s="145"/>
      <c r="L15" s="144" t="s">
        <v>20</v>
      </c>
      <c r="M15" s="145"/>
      <c r="N15" s="144" t="s">
        <v>21</v>
      </c>
      <c r="O15" s="145"/>
      <c r="P15" s="144" t="s">
        <v>22</v>
      </c>
      <c r="Q15" s="145"/>
      <c r="R15" s="172" t="s">
        <v>78</v>
      </c>
      <c r="S15" s="172" t="s">
        <v>79</v>
      </c>
      <c r="T15" s="150"/>
      <c r="U15" s="168"/>
      <c r="V15" s="142"/>
    </row>
    <row r="16" spans="1:22" ht="113.45" customHeight="1" x14ac:dyDescent="0.25">
      <c r="A16" s="143"/>
      <c r="B16" s="143"/>
      <c r="C16" s="143"/>
      <c r="D16" s="143"/>
      <c r="E16" s="150"/>
      <c r="F16" s="173"/>
      <c r="G16" s="173"/>
      <c r="H16" s="140" t="s">
        <v>290</v>
      </c>
      <c r="I16" s="140" t="s">
        <v>26</v>
      </c>
      <c r="J16" s="140" t="s">
        <v>290</v>
      </c>
      <c r="K16" s="140" t="s">
        <v>26</v>
      </c>
      <c r="L16" s="140" t="s">
        <v>290</v>
      </c>
      <c r="M16" s="140" t="s">
        <v>26</v>
      </c>
      <c r="N16" s="140" t="s">
        <v>290</v>
      </c>
      <c r="O16" s="140" t="s">
        <v>26</v>
      </c>
      <c r="P16" s="140" t="s">
        <v>290</v>
      </c>
      <c r="Q16" s="140" t="s">
        <v>26</v>
      </c>
      <c r="R16" s="173"/>
      <c r="S16" s="173"/>
      <c r="T16" s="96" t="s">
        <v>80</v>
      </c>
      <c r="U16" s="96" t="s">
        <v>24</v>
      </c>
      <c r="V16" s="143"/>
    </row>
    <row r="17" spans="1:23" ht="16.5" thickBot="1" x14ac:dyDescent="0.3">
      <c r="A17" s="97">
        <v>1</v>
      </c>
      <c r="B17" s="97">
        <v>2</v>
      </c>
      <c r="C17" s="97">
        <v>3</v>
      </c>
      <c r="D17" s="98">
        <v>4</v>
      </c>
      <c r="E17" s="98">
        <v>5</v>
      </c>
      <c r="F17" s="98">
        <v>6</v>
      </c>
      <c r="G17" s="98">
        <v>7</v>
      </c>
      <c r="H17" s="98">
        <v>8</v>
      </c>
      <c r="I17" s="98">
        <v>9</v>
      </c>
      <c r="J17" s="98">
        <v>10</v>
      </c>
      <c r="K17" s="98">
        <v>11</v>
      </c>
      <c r="L17" s="98">
        <v>12</v>
      </c>
      <c r="M17" s="98">
        <v>13</v>
      </c>
      <c r="N17" s="98">
        <v>14</v>
      </c>
      <c r="O17" s="98">
        <v>15</v>
      </c>
      <c r="P17" s="98">
        <v>16</v>
      </c>
      <c r="Q17" s="98">
        <v>17</v>
      </c>
      <c r="R17" s="98">
        <v>18</v>
      </c>
      <c r="S17" s="98">
        <v>19</v>
      </c>
      <c r="T17" s="98">
        <v>20</v>
      </c>
      <c r="U17" s="98">
        <v>21</v>
      </c>
      <c r="V17" s="99">
        <v>22</v>
      </c>
    </row>
    <row r="18" spans="1:23" ht="78.75" customHeight="1" thickBot="1" x14ac:dyDescent="0.3">
      <c r="A18" s="42">
        <v>0</v>
      </c>
      <c r="B18" s="24" t="s">
        <v>29</v>
      </c>
      <c r="C18" s="123" t="str">
        <f>C19</f>
        <v>K_0007
K_0008
K_0009
K_0017</v>
      </c>
      <c r="D18" s="122">
        <f>D19</f>
        <v>2.5990000000000002</v>
      </c>
      <c r="E18" s="122">
        <f t="shared" ref="E18:U18" si="0">E19</f>
        <v>0</v>
      </c>
      <c r="F18" s="122">
        <f t="shared" si="0"/>
        <v>0</v>
      </c>
      <c r="G18" s="122">
        <f t="shared" si="0"/>
        <v>2.5990000000000002</v>
      </c>
      <c r="H18" s="122">
        <f t="shared" si="0"/>
        <v>2.5990000000000002</v>
      </c>
      <c r="I18" s="122">
        <f t="shared" si="0"/>
        <v>1.986</v>
      </c>
      <c r="J18" s="122">
        <f t="shared" si="0"/>
        <v>0.61299999999999999</v>
      </c>
      <c r="K18" s="122">
        <f t="shared" si="0"/>
        <v>0.61299999999999999</v>
      </c>
      <c r="L18" s="122">
        <f t="shared" si="0"/>
        <v>1.373</v>
      </c>
      <c r="M18" s="122">
        <f t="shared" si="0"/>
        <v>1.373</v>
      </c>
      <c r="N18" s="122">
        <f t="shared" si="0"/>
        <v>0</v>
      </c>
      <c r="O18" s="122">
        <f t="shared" si="0"/>
        <v>0</v>
      </c>
      <c r="P18" s="122">
        <f t="shared" si="0"/>
        <v>0.61299999999999999</v>
      </c>
      <c r="Q18" s="122">
        <f t="shared" si="0"/>
        <v>0</v>
      </c>
      <c r="R18" s="122">
        <f t="shared" si="0"/>
        <v>0</v>
      </c>
      <c r="S18" s="122">
        <f t="shared" si="0"/>
        <v>0.61299999999999999</v>
      </c>
      <c r="T18" s="122">
        <f t="shared" si="0"/>
        <v>0</v>
      </c>
      <c r="U18" s="122">
        <f t="shared" si="0"/>
        <v>0</v>
      </c>
      <c r="V18" s="63"/>
    </row>
    <row r="19" spans="1:23" ht="63" x14ac:dyDescent="0.25">
      <c r="A19" s="14">
        <v>1</v>
      </c>
      <c r="B19" s="14" t="s">
        <v>30</v>
      </c>
      <c r="C19" s="118" t="s">
        <v>288</v>
      </c>
      <c r="D19" s="113">
        <f>D25+D36</f>
        <v>2.5990000000000002</v>
      </c>
      <c r="E19" s="113">
        <f t="shared" ref="E19:U19" si="1">E25+E36</f>
        <v>0</v>
      </c>
      <c r="F19" s="113">
        <f t="shared" si="1"/>
        <v>0</v>
      </c>
      <c r="G19" s="113">
        <f t="shared" si="1"/>
        <v>2.5990000000000002</v>
      </c>
      <c r="H19" s="113">
        <f t="shared" si="1"/>
        <v>2.5990000000000002</v>
      </c>
      <c r="I19" s="113">
        <f>I25+I36</f>
        <v>1.986</v>
      </c>
      <c r="J19" s="113">
        <f t="shared" si="1"/>
        <v>0.61299999999999999</v>
      </c>
      <c r="K19" s="113">
        <f t="shared" si="1"/>
        <v>0.61299999999999999</v>
      </c>
      <c r="L19" s="113">
        <f t="shared" si="1"/>
        <v>1.373</v>
      </c>
      <c r="M19" s="113">
        <f t="shared" si="1"/>
        <v>1.373</v>
      </c>
      <c r="N19" s="113">
        <f t="shared" si="1"/>
        <v>0</v>
      </c>
      <c r="O19" s="113">
        <f t="shared" si="1"/>
        <v>0</v>
      </c>
      <c r="P19" s="113">
        <f t="shared" si="1"/>
        <v>0.61299999999999999</v>
      </c>
      <c r="Q19" s="113">
        <f t="shared" si="1"/>
        <v>0</v>
      </c>
      <c r="R19" s="113">
        <f t="shared" si="1"/>
        <v>0</v>
      </c>
      <c r="S19" s="113">
        <f t="shared" si="1"/>
        <v>0.61299999999999999</v>
      </c>
      <c r="T19" s="113">
        <f t="shared" si="1"/>
        <v>0</v>
      </c>
      <c r="U19" s="113">
        <f t="shared" si="1"/>
        <v>0</v>
      </c>
      <c r="V19" s="64"/>
    </row>
    <row r="20" spans="1:23" x14ac:dyDescent="0.25">
      <c r="A20" s="26" t="s">
        <v>32</v>
      </c>
      <c r="B20" s="27" t="s">
        <v>33</v>
      </c>
      <c r="C20" s="135" t="str">
        <f>C21</f>
        <v>Г</v>
      </c>
      <c r="D20" s="113" t="str">
        <f>D21</f>
        <v>нд</v>
      </c>
      <c r="E20" s="15" t="str">
        <f t="shared" ref="E20:U22" si="2">E21</f>
        <v>нд</v>
      </c>
      <c r="F20" s="15" t="str">
        <f t="shared" si="2"/>
        <v>нд</v>
      </c>
      <c r="G20" s="15" t="str">
        <f t="shared" si="2"/>
        <v>нд</v>
      </c>
      <c r="H20" s="15" t="str">
        <f t="shared" si="2"/>
        <v>нд</v>
      </c>
      <c r="I20" s="15" t="str">
        <f t="shared" si="2"/>
        <v>нд</v>
      </c>
      <c r="J20" s="15" t="str">
        <f t="shared" si="2"/>
        <v>нд</v>
      </c>
      <c r="K20" s="15" t="str">
        <f t="shared" si="2"/>
        <v>нд</v>
      </c>
      <c r="L20" s="15" t="str">
        <f t="shared" si="2"/>
        <v>нд</v>
      </c>
      <c r="M20" s="15" t="str">
        <f t="shared" si="2"/>
        <v>нд</v>
      </c>
      <c r="N20" s="15" t="str">
        <f t="shared" si="2"/>
        <v>нд</v>
      </c>
      <c r="O20" s="15" t="str">
        <f t="shared" si="2"/>
        <v>нд</v>
      </c>
      <c r="P20" s="15" t="str">
        <f t="shared" si="2"/>
        <v>нд</v>
      </c>
      <c r="Q20" s="15" t="str">
        <f t="shared" si="2"/>
        <v>нд</v>
      </c>
      <c r="R20" s="15" t="str">
        <f t="shared" si="2"/>
        <v>нд</v>
      </c>
      <c r="S20" s="15" t="str">
        <f t="shared" si="2"/>
        <v>нд</v>
      </c>
      <c r="T20" s="15" t="str">
        <f t="shared" si="2"/>
        <v>нд</v>
      </c>
      <c r="U20" s="15" t="str">
        <f t="shared" si="2"/>
        <v>нд</v>
      </c>
      <c r="V20" s="64"/>
    </row>
    <row r="21" spans="1:23" ht="47.25" x14ac:dyDescent="0.25">
      <c r="A21" s="29" t="s">
        <v>34</v>
      </c>
      <c r="B21" s="30" t="s">
        <v>35</v>
      </c>
      <c r="C21" s="134" t="str">
        <f>C22</f>
        <v>Г</v>
      </c>
      <c r="D21" s="113" t="str">
        <f>D22</f>
        <v>нд</v>
      </c>
      <c r="E21" s="15" t="str">
        <f t="shared" si="2"/>
        <v>нд</v>
      </c>
      <c r="F21" s="15" t="str">
        <f t="shared" si="2"/>
        <v>нд</v>
      </c>
      <c r="G21" s="15" t="str">
        <f t="shared" si="2"/>
        <v>нд</v>
      </c>
      <c r="H21" s="15" t="str">
        <f t="shared" si="2"/>
        <v>нд</v>
      </c>
      <c r="I21" s="15" t="str">
        <f t="shared" si="2"/>
        <v>нд</v>
      </c>
      <c r="J21" s="15" t="str">
        <f t="shared" si="2"/>
        <v>нд</v>
      </c>
      <c r="K21" s="15" t="str">
        <f t="shared" si="2"/>
        <v>нд</v>
      </c>
      <c r="L21" s="15" t="str">
        <f t="shared" si="2"/>
        <v>нд</v>
      </c>
      <c r="M21" s="15" t="str">
        <f t="shared" si="2"/>
        <v>нд</v>
      </c>
      <c r="N21" s="15" t="str">
        <f t="shared" si="2"/>
        <v>нд</v>
      </c>
      <c r="O21" s="15" t="str">
        <f t="shared" si="2"/>
        <v>нд</v>
      </c>
      <c r="P21" s="15" t="str">
        <f t="shared" si="2"/>
        <v>нд</v>
      </c>
      <c r="Q21" s="15" t="str">
        <f t="shared" si="2"/>
        <v>нд</v>
      </c>
      <c r="R21" s="15" t="str">
        <f t="shared" si="2"/>
        <v>нд</v>
      </c>
      <c r="S21" s="15" t="str">
        <f t="shared" si="2"/>
        <v>нд</v>
      </c>
      <c r="T21" s="15" t="str">
        <f t="shared" si="2"/>
        <v>нд</v>
      </c>
      <c r="U21" s="15" t="str">
        <f t="shared" si="2"/>
        <v>нд</v>
      </c>
      <c r="V21" s="64"/>
    </row>
    <row r="22" spans="1:23" ht="63" x14ac:dyDescent="0.25">
      <c r="A22" s="31" t="s">
        <v>36</v>
      </c>
      <c r="B22" s="32" t="s">
        <v>37</v>
      </c>
      <c r="C22" s="36" t="s">
        <v>31</v>
      </c>
      <c r="D22" s="113" t="str">
        <f>D23</f>
        <v>нд</v>
      </c>
      <c r="E22" s="113" t="str">
        <f t="shared" si="2"/>
        <v>нд</v>
      </c>
      <c r="F22" s="113" t="str">
        <f t="shared" si="2"/>
        <v>нд</v>
      </c>
      <c r="G22" s="113" t="str">
        <f t="shared" si="2"/>
        <v>нд</v>
      </c>
      <c r="H22" s="113" t="str">
        <f t="shared" si="2"/>
        <v>нд</v>
      </c>
      <c r="I22" s="113" t="str">
        <f t="shared" si="2"/>
        <v>нд</v>
      </c>
      <c r="J22" s="113" t="str">
        <f t="shared" si="2"/>
        <v>нд</v>
      </c>
      <c r="K22" s="113" t="str">
        <f t="shared" si="2"/>
        <v>нд</v>
      </c>
      <c r="L22" s="113" t="str">
        <f t="shared" si="2"/>
        <v>нд</v>
      </c>
      <c r="M22" s="113" t="str">
        <f t="shared" si="2"/>
        <v>нд</v>
      </c>
      <c r="N22" s="113" t="str">
        <f t="shared" si="2"/>
        <v>нд</v>
      </c>
      <c r="O22" s="113" t="str">
        <f t="shared" si="2"/>
        <v>нд</v>
      </c>
      <c r="P22" s="113" t="str">
        <f t="shared" si="2"/>
        <v>нд</v>
      </c>
      <c r="Q22" s="113" t="str">
        <f t="shared" si="2"/>
        <v>нд</v>
      </c>
      <c r="R22" s="113" t="str">
        <f t="shared" si="2"/>
        <v>нд</v>
      </c>
      <c r="S22" s="113" t="str">
        <f t="shared" si="2"/>
        <v>нд</v>
      </c>
      <c r="T22" s="113" t="str">
        <f t="shared" si="2"/>
        <v>нд</v>
      </c>
      <c r="U22" s="113" t="str">
        <f t="shared" si="2"/>
        <v>нд</v>
      </c>
      <c r="V22" s="64"/>
      <c r="W22" s="65"/>
    </row>
    <row r="23" spans="1:23" ht="63" x14ac:dyDescent="0.25">
      <c r="A23" s="19" t="s">
        <v>38</v>
      </c>
      <c r="B23" s="33" t="s">
        <v>39</v>
      </c>
      <c r="C23" s="34" t="s">
        <v>31</v>
      </c>
      <c r="D23" s="15" t="s">
        <v>60</v>
      </c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15" t="s">
        <v>60</v>
      </c>
      <c r="Q23" s="15" t="s">
        <v>60</v>
      </c>
      <c r="R23" s="15" t="s">
        <v>60</v>
      </c>
      <c r="S23" s="15" t="s">
        <v>60</v>
      </c>
      <c r="T23" s="15" t="s">
        <v>60</v>
      </c>
      <c r="U23" s="15" t="s">
        <v>60</v>
      </c>
      <c r="V23" s="64"/>
    </row>
    <row r="24" spans="1:23" ht="47.25" x14ac:dyDescent="0.25">
      <c r="A24" s="19" t="s">
        <v>40</v>
      </c>
      <c r="B24" s="33" t="s">
        <v>41</v>
      </c>
      <c r="C24" s="34" t="s">
        <v>31</v>
      </c>
      <c r="D24" s="15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64"/>
    </row>
    <row r="25" spans="1:23" ht="47.25" x14ac:dyDescent="0.25">
      <c r="A25" s="19" t="s">
        <v>42</v>
      </c>
      <c r="B25" s="33" t="s">
        <v>43</v>
      </c>
      <c r="C25" s="33" t="str">
        <f>C28</f>
        <v>K_0007
K_0008
K_0009</v>
      </c>
      <c r="D25" s="113">
        <f>D28</f>
        <v>1.839</v>
      </c>
      <c r="E25" s="113">
        <f t="shared" ref="E25:U25" si="3">E28</f>
        <v>0</v>
      </c>
      <c r="F25" s="113">
        <f t="shared" si="3"/>
        <v>0</v>
      </c>
      <c r="G25" s="113">
        <f t="shared" si="3"/>
        <v>1.839</v>
      </c>
      <c r="H25" s="113">
        <f t="shared" si="3"/>
        <v>1.839</v>
      </c>
      <c r="I25" s="113">
        <f t="shared" si="3"/>
        <v>1.226</v>
      </c>
      <c r="J25" s="113">
        <f t="shared" si="3"/>
        <v>0.61299999999999999</v>
      </c>
      <c r="K25" s="113">
        <f t="shared" si="3"/>
        <v>0.61299999999999999</v>
      </c>
      <c r="L25" s="113">
        <f t="shared" si="3"/>
        <v>0.61299999999999999</v>
      </c>
      <c r="M25" s="113">
        <f t="shared" si="3"/>
        <v>0.61299999999999999</v>
      </c>
      <c r="N25" s="113">
        <f t="shared" si="3"/>
        <v>0</v>
      </c>
      <c r="O25" s="113">
        <f t="shared" si="3"/>
        <v>0</v>
      </c>
      <c r="P25" s="113">
        <f t="shared" si="3"/>
        <v>0.61299999999999999</v>
      </c>
      <c r="Q25" s="113">
        <f t="shared" si="3"/>
        <v>0</v>
      </c>
      <c r="R25" s="113">
        <f t="shared" si="3"/>
        <v>0</v>
      </c>
      <c r="S25" s="113">
        <f t="shared" si="3"/>
        <v>0.61299999999999999</v>
      </c>
      <c r="T25" s="113">
        <f t="shared" si="3"/>
        <v>0</v>
      </c>
      <c r="U25" s="113">
        <f t="shared" si="3"/>
        <v>0</v>
      </c>
      <c r="V25" s="64"/>
    </row>
    <row r="26" spans="1:23" ht="63" x14ac:dyDescent="0.25">
      <c r="A26" s="35" t="s">
        <v>44</v>
      </c>
      <c r="B26" s="36" t="s">
        <v>45</v>
      </c>
      <c r="C26" s="37" t="s">
        <v>31</v>
      </c>
      <c r="D26" s="89" t="s">
        <v>60</v>
      </c>
      <c r="E26" s="89" t="s">
        <v>60</v>
      </c>
      <c r="F26" s="89" t="s">
        <v>60</v>
      </c>
      <c r="G26" s="89" t="s">
        <v>60</v>
      </c>
      <c r="H26" s="89" t="s">
        <v>60</v>
      </c>
      <c r="I26" s="89" t="s">
        <v>60</v>
      </c>
      <c r="J26" s="89" t="s">
        <v>60</v>
      </c>
      <c r="K26" s="89" t="s">
        <v>60</v>
      </c>
      <c r="L26" s="89" t="s">
        <v>60</v>
      </c>
      <c r="M26" s="89" t="s">
        <v>60</v>
      </c>
      <c r="N26" s="89" t="s">
        <v>60</v>
      </c>
      <c r="O26" s="89" t="s">
        <v>60</v>
      </c>
      <c r="P26" s="89" t="s">
        <v>60</v>
      </c>
      <c r="Q26" s="89" t="s">
        <v>60</v>
      </c>
      <c r="R26" s="89" t="s">
        <v>60</v>
      </c>
      <c r="S26" s="89" t="s">
        <v>60</v>
      </c>
      <c r="T26" s="89" t="s">
        <v>60</v>
      </c>
      <c r="U26" s="89" t="s">
        <v>60</v>
      </c>
      <c r="V26" s="64"/>
    </row>
    <row r="27" spans="1:23" ht="31.5" x14ac:dyDescent="0.25">
      <c r="A27" s="35" t="s">
        <v>46</v>
      </c>
      <c r="B27" s="36" t="s">
        <v>47</v>
      </c>
      <c r="C27" s="37" t="s">
        <v>31</v>
      </c>
      <c r="D27" s="89" t="s">
        <v>60</v>
      </c>
      <c r="E27" s="89" t="s">
        <v>60</v>
      </c>
      <c r="F27" s="89" t="s">
        <v>60</v>
      </c>
      <c r="G27" s="89" t="s">
        <v>60</v>
      </c>
      <c r="H27" s="89" t="s">
        <v>60</v>
      </c>
      <c r="I27" s="89" t="s">
        <v>60</v>
      </c>
      <c r="J27" s="89" t="s">
        <v>60</v>
      </c>
      <c r="K27" s="89" t="s">
        <v>60</v>
      </c>
      <c r="L27" s="89" t="s">
        <v>60</v>
      </c>
      <c r="M27" s="89" t="s">
        <v>60</v>
      </c>
      <c r="N27" s="89" t="s">
        <v>60</v>
      </c>
      <c r="O27" s="89" t="s">
        <v>60</v>
      </c>
      <c r="P27" s="89" t="s">
        <v>60</v>
      </c>
      <c r="Q27" s="89" t="s">
        <v>60</v>
      </c>
      <c r="R27" s="89" t="s">
        <v>60</v>
      </c>
      <c r="S27" s="89" t="s">
        <v>60</v>
      </c>
      <c r="T27" s="89" t="s">
        <v>60</v>
      </c>
      <c r="U27" s="89" t="s">
        <v>60</v>
      </c>
      <c r="V27" s="64"/>
    </row>
    <row r="28" spans="1:23" ht="47.25" x14ac:dyDescent="0.25">
      <c r="A28" s="19" t="s">
        <v>48</v>
      </c>
      <c r="B28" s="48" t="s">
        <v>49</v>
      </c>
      <c r="C28" s="36" t="s">
        <v>287</v>
      </c>
      <c r="D28" s="121">
        <f>SUM(D29)</f>
        <v>1.839</v>
      </c>
      <c r="E28" s="121">
        <f t="shared" ref="E28:U28" si="4">SUM(E29)</f>
        <v>0</v>
      </c>
      <c r="F28" s="121">
        <f t="shared" si="4"/>
        <v>0</v>
      </c>
      <c r="G28" s="121">
        <f t="shared" si="4"/>
        <v>1.839</v>
      </c>
      <c r="H28" s="121">
        <f t="shared" si="4"/>
        <v>1.839</v>
      </c>
      <c r="I28" s="121">
        <f t="shared" si="4"/>
        <v>1.226</v>
      </c>
      <c r="J28" s="121">
        <f t="shared" si="4"/>
        <v>0.61299999999999999</v>
      </c>
      <c r="K28" s="121">
        <f t="shared" si="4"/>
        <v>0.61299999999999999</v>
      </c>
      <c r="L28" s="121">
        <f t="shared" si="4"/>
        <v>0.61299999999999999</v>
      </c>
      <c r="M28" s="121">
        <f t="shared" si="4"/>
        <v>0.61299999999999999</v>
      </c>
      <c r="N28" s="121">
        <f t="shared" si="4"/>
        <v>0</v>
      </c>
      <c r="O28" s="121">
        <f t="shared" si="4"/>
        <v>0</v>
      </c>
      <c r="P28" s="121">
        <f t="shared" si="4"/>
        <v>0.61299999999999999</v>
      </c>
      <c r="Q28" s="121">
        <f t="shared" si="4"/>
        <v>0</v>
      </c>
      <c r="R28" s="121">
        <f t="shared" si="4"/>
        <v>0</v>
      </c>
      <c r="S28" s="121">
        <f t="shared" si="4"/>
        <v>0.61299999999999999</v>
      </c>
      <c r="T28" s="121">
        <f t="shared" si="4"/>
        <v>0</v>
      </c>
      <c r="U28" s="121">
        <f t="shared" si="4"/>
        <v>0</v>
      </c>
      <c r="V28" s="64"/>
    </row>
    <row r="29" spans="1:23" ht="47.25" x14ac:dyDescent="0.25">
      <c r="A29" s="35" t="s">
        <v>50</v>
      </c>
      <c r="B29" s="36" t="s">
        <v>268</v>
      </c>
      <c r="C29" s="36" t="s">
        <v>287</v>
      </c>
      <c r="D29" s="121">
        <f>SUM(D30:D32)</f>
        <v>1.839</v>
      </c>
      <c r="E29" s="121">
        <f t="shared" ref="E29:U29" si="5">SUM(E30:E32)</f>
        <v>0</v>
      </c>
      <c r="F29" s="121">
        <f t="shared" si="5"/>
        <v>0</v>
      </c>
      <c r="G29" s="121">
        <f t="shared" si="5"/>
        <v>1.839</v>
      </c>
      <c r="H29" s="121">
        <f t="shared" si="5"/>
        <v>1.839</v>
      </c>
      <c r="I29" s="121">
        <f t="shared" si="5"/>
        <v>1.226</v>
      </c>
      <c r="J29" s="121">
        <f t="shared" si="5"/>
        <v>0.61299999999999999</v>
      </c>
      <c r="K29" s="121">
        <f t="shared" si="5"/>
        <v>0.61299999999999999</v>
      </c>
      <c r="L29" s="121">
        <f t="shared" si="5"/>
        <v>0.61299999999999999</v>
      </c>
      <c r="M29" s="121">
        <f t="shared" si="5"/>
        <v>0.61299999999999999</v>
      </c>
      <c r="N29" s="121">
        <f t="shared" si="5"/>
        <v>0</v>
      </c>
      <c r="O29" s="121">
        <f t="shared" si="5"/>
        <v>0</v>
      </c>
      <c r="P29" s="121">
        <f t="shared" si="5"/>
        <v>0.61299999999999999</v>
      </c>
      <c r="Q29" s="121">
        <f t="shared" si="5"/>
        <v>0</v>
      </c>
      <c r="R29" s="121">
        <f t="shared" si="5"/>
        <v>0</v>
      </c>
      <c r="S29" s="121">
        <f t="shared" si="5"/>
        <v>0.61299999999999999</v>
      </c>
      <c r="T29" s="121">
        <f t="shared" si="5"/>
        <v>0</v>
      </c>
      <c r="U29" s="121">
        <f t="shared" si="5"/>
        <v>0</v>
      </c>
      <c r="V29" s="64"/>
    </row>
    <row r="30" spans="1:23" x14ac:dyDescent="0.25">
      <c r="A30" s="114" t="s">
        <v>269</v>
      </c>
      <c r="B30" s="110" t="s">
        <v>279</v>
      </c>
      <c r="C30" s="111" t="s">
        <v>280</v>
      </c>
      <c r="D30" s="116">
        <v>0.61299999999999999</v>
      </c>
      <c r="E30" s="116">
        <v>0</v>
      </c>
      <c r="F30" s="116">
        <v>0</v>
      </c>
      <c r="G30" s="116">
        <f>D30</f>
        <v>0.61299999999999999</v>
      </c>
      <c r="H30" s="116">
        <f>J30+L30+N30+P30</f>
        <v>0.61299999999999999</v>
      </c>
      <c r="I30" s="116">
        <f>K30+M30+O30+Q30</f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f>D30</f>
        <v>0.61299999999999999</v>
      </c>
      <c r="Q30" s="116">
        <v>0</v>
      </c>
      <c r="R30" s="116">
        <v>0</v>
      </c>
      <c r="S30" s="116">
        <f>G30-I30</f>
        <v>0.61299999999999999</v>
      </c>
      <c r="T30" s="116">
        <v>0</v>
      </c>
      <c r="U30" s="116">
        <v>0</v>
      </c>
      <c r="V30" s="116"/>
    </row>
    <row r="31" spans="1:23" x14ac:dyDescent="0.25">
      <c r="A31" s="114" t="s">
        <v>270</v>
      </c>
      <c r="B31" s="110" t="s">
        <v>281</v>
      </c>
      <c r="C31" s="111" t="s">
        <v>282</v>
      </c>
      <c r="D31" s="116">
        <v>0.61299999999999999</v>
      </c>
      <c r="E31" s="116">
        <v>0</v>
      </c>
      <c r="F31" s="116">
        <v>0</v>
      </c>
      <c r="G31" s="116">
        <f>D31</f>
        <v>0.61299999999999999</v>
      </c>
      <c r="H31" s="116">
        <f t="shared" ref="H30:I32" si="6">J31+L31+N31+P31</f>
        <v>0.61299999999999999</v>
      </c>
      <c r="I31" s="116">
        <f t="shared" si="6"/>
        <v>0.61299999999999999</v>
      </c>
      <c r="J31" s="116">
        <f>D31</f>
        <v>0.61299999999999999</v>
      </c>
      <c r="K31" s="116">
        <f>J31</f>
        <v>0.61299999999999999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f>G31-I31</f>
        <v>0</v>
      </c>
      <c r="T31" s="116">
        <v>0</v>
      </c>
      <c r="U31" s="116">
        <v>0</v>
      </c>
      <c r="V31" s="116"/>
    </row>
    <row r="32" spans="1:23" x14ac:dyDescent="0.25">
      <c r="A32" s="114" t="s">
        <v>271</v>
      </c>
      <c r="B32" s="110" t="s">
        <v>283</v>
      </c>
      <c r="C32" s="111" t="s">
        <v>284</v>
      </c>
      <c r="D32" s="116">
        <v>0.61299999999999999</v>
      </c>
      <c r="E32" s="116">
        <v>0</v>
      </c>
      <c r="F32" s="116">
        <v>0</v>
      </c>
      <c r="G32" s="116">
        <f>D32</f>
        <v>0.61299999999999999</v>
      </c>
      <c r="H32" s="116">
        <f t="shared" si="6"/>
        <v>0.61299999999999999</v>
      </c>
      <c r="I32" s="116">
        <f t="shared" si="6"/>
        <v>0.61299999999999999</v>
      </c>
      <c r="J32" s="116">
        <v>0</v>
      </c>
      <c r="K32" s="116">
        <v>0</v>
      </c>
      <c r="L32" s="116">
        <f>D32</f>
        <v>0.61299999999999999</v>
      </c>
      <c r="M32" s="116">
        <f>D32</f>
        <v>0.61299999999999999</v>
      </c>
      <c r="N32" s="116">
        <f>E32</f>
        <v>0</v>
      </c>
      <c r="O32" s="116">
        <f>N32</f>
        <v>0</v>
      </c>
      <c r="P32" s="116">
        <v>0</v>
      </c>
      <c r="Q32" s="116">
        <v>0</v>
      </c>
      <c r="R32" s="116">
        <v>0</v>
      </c>
      <c r="S32" s="116">
        <f>G32-I32</f>
        <v>0</v>
      </c>
      <c r="T32" s="116">
        <v>0</v>
      </c>
      <c r="U32" s="116">
        <v>0</v>
      </c>
      <c r="V32" s="116"/>
    </row>
    <row r="33" spans="1:22" ht="63" x14ac:dyDescent="0.25">
      <c r="A33" s="19" t="s">
        <v>52</v>
      </c>
      <c r="B33" s="51" t="s">
        <v>53</v>
      </c>
      <c r="C33" s="19" t="s">
        <v>31</v>
      </c>
      <c r="D33" s="15" t="s">
        <v>60</v>
      </c>
      <c r="E33" s="15" t="s">
        <v>60</v>
      </c>
      <c r="F33" s="15" t="s">
        <v>60</v>
      </c>
      <c r="G33" s="15" t="s">
        <v>60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 t="s">
        <v>60</v>
      </c>
      <c r="M33" s="15" t="s">
        <v>60</v>
      </c>
      <c r="N33" s="15" t="s">
        <v>60</v>
      </c>
      <c r="O33" s="15" t="s">
        <v>60</v>
      </c>
      <c r="P33" s="15" t="s">
        <v>60</v>
      </c>
      <c r="Q33" s="15" t="s">
        <v>60</v>
      </c>
      <c r="R33" s="15" t="s">
        <v>60</v>
      </c>
      <c r="S33" s="15" t="s">
        <v>60</v>
      </c>
      <c r="T33" s="15" t="s">
        <v>60</v>
      </c>
      <c r="U33" s="15" t="s">
        <v>60</v>
      </c>
      <c r="V33" s="64"/>
    </row>
    <row r="34" spans="1:22" ht="31.5" x14ac:dyDescent="0.25">
      <c r="A34" s="19" t="s">
        <v>54</v>
      </c>
      <c r="B34" s="48" t="s">
        <v>55</v>
      </c>
      <c r="C34" s="19" t="s">
        <v>31</v>
      </c>
      <c r="D34" s="15" t="s">
        <v>60</v>
      </c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64"/>
    </row>
    <row r="35" spans="1:22" ht="31.5" x14ac:dyDescent="0.25">
      <c r="A35" s="19" t="s">
        <v>56</v>
      </c>
      <c r="B35" s="53" t="s">
        <v>57</v>
      </c>
      <c r="C35" s="19" t="s">
        <v>31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64"/>
    </row>
    <row r="36" spans="1:22" ht="31.5" x14ac:dyDescent="0.25">
      <c r="A36" s="29" t="s">
        <v>58</v>
      </c>
      <c r="B36" s="54" t="s">
        <v>59</v>
      </c>
      <c r="C36" s="16" t="str">
        <f>C37</f>
        <v>K_0017</v>
      </c>
      <c r="D36" s="113">
        <f>D37</f>
        <v>0.76</v>
      </c>
      <c r="E36" s="113">
        <f t="shared" ref="E36:L36" si="7">E37</f>
        <v>0</v>
      </c>
      <c r="F36" s="113">
        <f t="shared" si="7"/>
        <v>0</v>
      </c>
      <c r="G36" s="113">
        <f t="shared" si="7"/>
        <v>0.76</v>
      </c>
      <c r="H36" s="113">
        <f t="shared" si="7"/>
        <v>0.76</v>
      </c>
      <c r="I36" s="113">
        <f t="shared" si="7"/>
        <v>0.76</v>
      </c>
      <c r="J36" s="113">
        <f t="shared" si="7"/>
        <v>0</v>
      </c>
      <c r="K36" s="113">
        <f t="shared" si="7"/>
        <v>0</v>
      </c>
      <c r="L36" s="113">
        <f t="shared" si="7"/>
        <v>0.76</v>
      </c>
      <c r="M36" s="113">
        <f t="shared" ref="M36:U36" si="8">M37</f>
        <v>0.76</v>
      </c>
      <c r="N36" s="113">
        <f t="shared" si="8"/>
        <v>0</v>
      </c>
      <c r="O36" s="113">
        <f t="shared" si="8"/>
        <v>0</v>
      </c>
      <c r="P36" s="113">
        <f t="shared" si="8"/>
        <v>0</v>
      </c>
      <c r="Q36" s="113">
        <f t="shared" si="8"/>
        <v>0</v>
      </c>
      <c r="R36" s="113">
        <f t="shared" si="8"/>
        <v>0</v>
      </c>
      <c r="S36" s="113">
        <f t="shared" si="8"/>
        <v>0</v>
      </c>
      <c r="T36" s="113">
        <f t="shared" si="8"/>
        <v>0</v>
      </c>
      <c r="U36" s="113">
        <f t="shared" si="8"/>
        <v>0</v>
      </c>
      <c r="V36" s="64"/>
    </row>
    <row r="37" spans="1:22" ht="31.5" x14ac:dyDescent="0.25">
      <c r="A37" s="109" t="s">
        <v>267</v>
      </c>
      <c r="B37" s="110" t="s">
        <v>285</v>
      </c>
      <c r="C37" s="111" t="s">
        <v>286</v>
      </c>
      <c r="D37" s="116">
        <v>0.76</v>
      </c>
      <c r="E37" s="116">
        <v>0</v>
      </c>
      <c r="F37" s="116">
        <v>0</v>
      </c>
      <c r="G37" s="116">
        <f>D37</f>
        <v>0.76</v>
      </c>
      <c r="H37" s="116">
        <f>J37+L37+N37+P37</f>
        <v>0.76</v>
      </c>
      <c r="I37" s="116">
        <f>K37+M37+O37+Q37</f>
        <v>0.76</v>
      </c>
      <c r="J37" s="116">
        <v>0</v>
      </c>
      <c r="K37" s="116">
        <v>0</v>
      </c>
      <c r="L37" s="116">
        <f>D37</f>
        <v>0.76</v>
      </c>
      <c r="M37" s="116">
        <f>D37</f>
        <v>0.76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f>G37-I37</f>
        <v>0</v>
      </c>
      <c r="T37" s="116">
        <v>0</v>
      </c>
      <c r="U37" s="116">
        <v>0</v>
      </c>
      <c r="V37" s="116"/>
    </row>
  </sheetData>
  <mergeCells count="23">
    <mergeCell ref="S2:V2"/>
    <mergeCell ref="A3:V3"/>
    <mergeCell ref="G6:P6"/>
    <mergeCell ref="G7:P7"/>
    <mergeCell ref="A14:A16"/>
    <mergeCell ref="B14:B16"/>
    <mergeCell ref="C14:C16"/>
    <mergeCell ref="D14:D16"/>
    <mergeCell ref="E14:E16"/>
    <mergeCell ref="T14:U15"/>
    <mergeCell ref="V14:V16"/>
    <mergeCell ref="F15:F16"/>
    <mergeCell ref="G15:G16"/>
    <mergeCell ref="H15:I15"/>
    <mergeCell ref="J15:K15"/>
    <mergeCell ref="L15:M15"/>
    <mergeCell ref="N15:O15"/>
    <mergeCell ref="P15:Q15"/>
    <mergeCell ref="R15:R16"/>
    <mergeCell ref="S15:S16"/>
    <mergeCell ref="F14:G14"/>
    <mergeCell ref="H14:Q14"/>
    <mergeCell ref="R14:S14"/>
  </mergeCells>
  <conditionalFormatting sqref="A18:B18 A22:B22 A33:C35 A36:B36 A28:B28 A26:C27 A25:B25 A23:C24">
    <cfRule type="cellIs" dxfId="67" priority="20" operator="equal">
      <formula>0</formula>
    </cfRule>
  </conditionalFormatting>
  <conditionalFormatting sqref="A37">
    <cfRule type="cellIs" dxfId="66" priority="17" operator="equal">
      <formula>0</formula>
    </cfRule>
  </conditionalFormatting>
  <conditionalFormatting sqref="A30:A32 A29:B29">
    <cfRule type="cellIs" dxfId="65" priority="15" operator="equal">
      <formula>0</formula>
    </cfRule>
  </conditionalFormatting>
  <conditionalFormatting sqref="C25">
    <cfRule type="cellIs" dxfId="64" priority="9" operator="equal">
      <formula>0</formula>
    </cfRule>
  </conditionalFormatting>
  <conditionalFormatting sqref="C36">
    <cfRule type="cellIs" dxfId="63" priority="13" operator="equal">
      <formula>0</formula>
    </cfRule>
  </conditionalFormatting>
  <conditionalFormatting sqref="C22">
    <cfRule type="cellIs" dxfId="62" priority="6" operator="equal">
      <formula>0</formula>
    </cfRule>
  </conditionalFormatting>
  <conditionalFormatting sqref="B30:B32">
    <cfRule type="cellIs" dxfId="61" priority="5" operator="equal">
      <formula>0</formula>
    </cfRule>
  </conditionalFormatting>
  <conditionalFormatting sqref="C30:C32">
    <cfRule type="cellIs" dxfId="60" priority="4" operator="equal">
      <formula>0</formula>
    </cfRule>
  </conditionalFormatting>
  <conditionalFormatting sqref="C29">
    <cfRule type="cellIs" dxfId="59" priority="3" operator="equal">
      <formula>0</formula>
    </cfRule>
  </conditionalFormatting>
  <conditionalFormatting sqref="C28">
    <cfRule type="cellIs" dxfId="58" priority="2" operator="equal">
      <formula>0</formula>
    </cfRule>
  </conditionalFormatting>
  <conditionalFormatting sqref="B37:C37">
    <cfRule type="cellIs" dxfId="57" priority="1" operator="equal">
      <formula>0</formula>
    </cfRule>
  </conditionalFormatting>
  <pageMargins left="0" right="0" top="0" bottom="0.39370078740157483" header="0.31496062992125984" footer="0.31496062992125984"/>
  <pageSetup paperSize="8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9"/>
  <sheetViews>
    <sheetView zoomScale="59" zoomScaleNormal="59" workbookViewId="0">
      <selection activeCell="A14" sqref="A14:A18"/>
    </sheetView>
  </sheetViews>
  <sheetFormatPr defaultColWidth="9.140625" defaultRowHeight="15.75" x14ac:dyDescent="0.25"/>
  <cols>
    <col min="1" max="1" width="11.7109375" style="5" customWidth="1"/>
    <col min="2" max="2" width="62" style="5" customWidth="1"/>
    <col min="3" max="3" width="16.7109375" style="5" customWidth="1"/>
    <col min="4" max="4" width="16.85546875" style="5" customWidth="1"/>
    <col min="5" max="5" width="8" style="5" customWidth="1"/>
    <col min="6" max="6" width="7.28515625" style="5" customWidth="1"/>
    <col min="7" max="8" width="6.85546875" style="5" bestFit="1" customWidth="1"/>
    <col min="9" max="9" width="9.140625" style="5" bestFit="1" customWidth="1"/>
    <col min="10" max="11" width="6.85546875" style="5" bestFit="1" customWidth="1"/>
    <col min="12" max="12" width="7.28515625" style="5" customWidth="1"/>
    <col min="13" max="13" width="8" style="5" customWidth="1"/>
    <col min="14" max="14" width="6.85546875" style="5" bestFit="1" customWidth="1"/>
    <col min="15" max="15" width="6.85546875" style="5" customWidth="1"/>
    <col min="16" max="16" width="6.5703125" style="5" customWidth="1"/>
    <col min="17" max="17" width="6.85546875" style="5" bestFit="1" customWidth="1"/>
    <col min="18" max="18" width="6.5703125" style="5" customWidth="1"/>
    <col min="19" max="19" width="7.85546875" style="5" customWidth="1"/>
    <col min="20" max="20" width="6.7109375" style="5" customWidth="1"/>
    <col min="21" max="25" width="6.85546875" style="5" bestFit="1" customWidth="1"/>
    <col min="26" max="26" width="8.140625" style="5" customWidth="1"/>
    <col min="27" max="27" width="7.7109375" style="5" customWidth="1"/>
    <col min="28" max="32" width="6.85546875" style="5" bestFit="1" customWidth="1"/>
    <col min="33" max="33" width="7.42578125" style="5" customWidth="1"/>
    <col min="34" max="34" width="7" style="5" customWidth="1"/>
    <col min="35" max="39" width="6.85546875" style="5" bestFit="1" customWidth="1"/>
    <col min="40" max="40" width="8.7109375" style="5" customWidth="1"/>
    <col min="41" max="41" width="7.7109375" style="5" customWidth="1"/>
    <col min="42" max="42" width="7.140625" style="5" customWidth="1"/>
    <col min="43" max="46" width="6.85546875" style="5" bestFit="1" customWidth="1"/>
    <col min="47" max="47" width="8.28515625" style="5" customWidth="1"/>
    <col min="48" max="48" width="7.140625" style="5" customWidth="1"/>
    <col min="49" max="53" width="6.85546875" style="5" bestFit="1" customWidth="1"/>
    <col min="54" max="54" width="8.7109375" style="5" customWidth="1"/>
    <col min="55" max="55" width="8.140625" style="5" customWidth="1"/>
    <col min="56" max="60" width="6.85546875" style="5" bestFit="1" customWidth="1"/>
    <col min="61" max="61" width="8.85546875" style="5" customWidth="1"/>
    <col min="62" max="62" width="6.85546875" style="5" customWidth="1"/>
    <col min="63" max="67" width="6.85546875" style="5" bestFit="1" customWidth="1"/>
    <col min="68" max="68" width="8.5703125" style="5" customWidth="1"/>
    <col min="69" max="69" width="9.7109375" style="5" bestFit="1" customWidth="1"/>
    <col min="70" max="74" width="6.85546875" style="5" bestFit="1" customWidth="1"/>
    <col min="75" max="75" width="10.7109375" style="5" bestFit="1" customWidth="1"/>
    <col min="76" max="76" width="6.85546875" style="5" bestFit="1" customWidth="1"/>
    <col min="77" max="77" width="10.7109375" style="5" bestFit="1" customWidth="1"/>
    <col min="78" max="78" width="9.140625" style="5" bestFit="1" customWidth="1"/>
    <col min="79" max="79" width="67.42578125" style="5" customWidth="1"/>
    <col min="80" max="256" width="9.140625" style="5"/>
    <col min="257" max="257" width="7.28515625" style="5" customWidth="1"/>
    <col min="258" max="258" width="14.42578125" style="5" customWidth="1"/>
    <col min="259" max="260" width="9.7109375" style="5" customWidth="1"/>
    <col min="261" max="261" width="9.42578125" style="5" customWidth="1"/>
    <col min="262" max="267" width="3.7109375" style="5" customWidth="1"/>
    <col min="268" max="268" width="9.42578125" style="5" customWidth="1"/>
    <col min="269" max="274" width="3.7109375" style="5" customWidth="1"/>
    <col min="275" max="275" width="9.42578125" style="5" customWidth="1"/>
    <col min="276" max="281" width="3.7109375" style="5" customWidth="1"/>
    <col min="282" max="282" width="9.42578125" style="5" customWidth="1"/>
    <col min="283" max="288" width="3.7109375" style="5" customWidth="1"/>
    <col min="289" max="289" width="9.42578125" style="5" customWidth="1"/>
    <col min="290" max="295" width="3.7109375" style="5" customWidth="1"/>
    <col min="296" max="296" width="9.7109375" style="5" customWidth="1"/>
    <col min="297" max="302" width="3.85546875" style="5" customWidth="1"/>
    <col min="303" max="303" width="9.7109375" style="5" customWidth="1"/>
    <col min="304" max="309" width="3.85546875" style="5" customWidth="1"/>
    <col min="310" max="310" width="9.7109375" style="5" customWidth="1"/>
    <col min="311" max="316" width="3.85546875" style="5" customWidth="1"/>
    <col min="317" max="317" width="9.7109375" style="5" customWidth="1"/>
    <col min="318" max="323" width="3.85546875" style="5" customWidth="1"/>
    <col min="324" max="324" width="9.7109375" style="5" customWidth="1"/>
    <col min="325" max="330" width="3.85546875" style="5" customWidth="1"/>
    <col min="331" max="331" width="7.7109375" style="5" customWidth="1"/>
    <col min="332" max="332" width="4.7109375" style="5" customWidth="1"/>
    <col min="333" max="333" width="7.7109375" style="5" customWidth="1"/>
    <col min="334" max="334" width="4.7109375" style="5" customWidth="1"/>
    <col min="335" max="335" width="10.42578125" style="5" customWidth="1"/>
    <col min="336" max="512" width="9.140625" style="5"/>
    <col min="513" max="513" width="7.28515625" style="5" customWidth="1"/>
    <col min="514" max="514" width="14.42578125" style="5" customWidth="1"/>
    <col min="515" max="516" width="9.7109375" style="5" customWidth="1"/>
    <col min="517" max="517" width="9.42578125" style="5" customWidth="1"/>
    <col min="518" max="523" width="3.7109375" style="5" customWidth="1"/>
    <col min="524" max="524" width="9.42578125" style="5" customWidth="1"/>
    <col min="525" max="530" width="3.7109375" style="5" customWidth="1"/>
    <col min="531" max="531" width="9.42578125" style="5" customWidth="1"/>
    <col min="532" max="537" width="3.7109375" style="5" customWidth="1"/>
    <col min="538" max="538" width="9.42578125" style="5" customWidth="1"/>
    <col min="539" max="544" width="3.7109375" style="5" customWidth="1"/>
    <col min="545" max="545" width="9.42578125" style="5" customWidth="1"/>
    <col min="546" max="551" width="3.7109375" style="5" customWidth="1"/>
    <col min="552" max="552" width="9.7109375" style="5" customWidth="1"/>
    <col min="553" max="558" width="3.85546875" style="5" customWidth="1"/>
    <col min="559" max="559" width="9.7109375" style="5" customWidth="1"/>
    <col min="560" max="565" width="3.85546875" style="5" customWidth="1"/>
    <col min="566" max="566" width="9.7109375" style="5" customWidth="1"/>
    <col min="567" max="572" width="3.85546875" style="5" customWidth="1"/>
    <col min="573" max="573" width="9.7109375" style="5" customWidth="1"/>
    <col min="574" max="579" width="3.85546875" style="5" customWidth="1"/>
    <col min="580" max="580" width="9.7109375" style="5" customWidth="1"/>
    <col min="581" max="586" width="3.85546875" style="5" customWidth="1"/>
    <col min="587" max="587" width="7.7109375" style="5" customWidth="1"/>
    <col min="588" max="588" width="4.7109375" style="5" customWidth="1"/>
    <col min="589" max="589" width="7.7109375" style="5" customWidth="1"/>
    <col min="590" max="590" width="4.7109375" style="5" customWidth="1"/>
    <col min="591" max="591" width="10.42578125" style="5" customWidth="1"/>
    <col min="592" max="768" width="9.140625" style="5"/>
    <col min="769" max="769" width="7.28515625" style="5" customWidth="1"/>
    <col min="770" max="770" width="14.42578125" style="5" customWidth="1"/>
    <col min="771" max="772" width="9.7109375" style="5" customWidth="1"/>
    <col min="773" max="773" width="9.42578125" style="5" customWidth="1"/>
    <col min="774" max="779" width="3.7109375" style="5" customWidth="1"/>
    <col min="780" max="780" width="9.42578125" style="5" customWidth="1"/>
    <col min="781" max="786" width="3.7109375" style="5" customWidth="1"/>
    <col min="787" max="787" width="9.42578125" style="5" customWidth="1"/>
    <col min="788" max="793" width="3.7109375" style="5" customWidth="1"/>
    <col min="794" max="794" width="9.42578125" style="5" customWidth="1"/>
    <col min="795" max="800" width="3.7109375" style="5" customWidth="1"/>
    <col min="801" max="801" width="9.42578125" style="5" customWidth="1"/>
    <col min="802" max="807" width="3.7109375" style="5" customWidth="1"/>
    <col min="808" max="808" width="9.7109375" style="5" customWidth="1"/>
    <col min="809" max="814" width="3.85546875" style="5" customWidth="1"/>
    <col min="815" max="815" width="9.7109375" style="5" customWidth="1"/>
    <col min="816" max="821" width="3.85546875" style="5" customWidth="1"/>
    <col min="822" max="822" width="9.7109375" style="5" customWidth="1"/>
    <col min="823" max="828" width="3.85546875" style="5" customWidth="1"/>
    <col min="829" max="829" width="9.7109375" style="5" customWidth="1"/>
    <col min="830" max="835" width="3.85546875" style="5" customWidth="1"/>
    <col min="836" max="836" width="9.7109375" style="5" customWidth="1"/>
    <col min="837" max="842" width="3.85546875" style="5" customWidth="1"/>
    <col min="843" max="843" width="7.7109375" style="5" customWidth="1"/>
    <col min="844" max="844" width="4.7109375" style="5" customWidth="1"/>
    <col min="845" max="845" width="7.7109375" style="5" customWidth="1"/>
    <col min="846" max="846" width="4.7109375" style="5" customWidth="1"/>
    <col min="847" max="847" width="10.42578125" style="5" customWidth="1"/>
    <col min="848" max="1024" width="9.140625" style="5"/>
    <col min="1025" max="1025" width="7.28515625" style="5" customWidth="1"/>
    <col min="1026" max="1026" width="14.42578125" style="5" customWidth="1"/>
    <col min="1027" max="1028" width="9.7109375" style="5" customWidth="1"/>
    <col min="1029" max="1029" width="9.42578125" style="5" customWidth="1"/>
    <col min="1030" max="1035" width="3.7109375" style="5" customWidth="1"/>
    <col min="1036" max="1036" width="9.42578125" style="5" customWidth="1"/>
    <col min="1037" max="1042" width="3.7109375" style="5" customWidth="1"/>
    <col min="1043" max="1043" width="9.42578125" style="5" customWidth="1"/>
    <col min="1044" max="1049" width="3.7109375" style="5" customWidth="1"/>
    <col min="1050" max="1050" width="9.42578125" style="5" customWidth="1"/>
    <col min="1051" max="1056" width="3.7109375" style="5" customWidth="1"/>
    <col min="1057" max="1057" width="9.42578125" style="5" customWidth="1"/>
    <col min="1058" max="1063" width="3.7109375" style="5" customWidth="1"/>
    <col min="1064" max="1064" width="9.7109375" style="5" customWidth="1"/>
    <col min="1065" max="1070" width="3.85546875" style="5" customWidth="1"/>
    <col min="1071" max="1071" width="9.7109375" style="5" customWidth="1"/>
    <col min="1072" max="1077" width="3.85546875" style="5" customWidth="1"/>
    <col min="1078" max="1078" width="9.7109375" style="5" customWidth="1"/>
    <col min="1079" max="1084" width="3.85546875" style="5" customWidth="1"/>
    <col min="1085" max="1085" width="9.7109375" style="5" customWidth="1"/>
    <col min="1086" max="1091" width="3.85546875" style="5" customWidth="1"/>
    <col min="1092" max="1092" width="9.7109375" style="5" customWidth="1"/>
    <col min="1093" max="1098" width="3.85546875" style="5" customWidth="1"/>
    <col min="1099" max="1099" width="7.7109375" style="5" customWidth="1"/>
    <col min="1100" max="1100" width="4.7109375" style="5" customWidth="1"/>
    <col min="1101" max="1101" width="7.7109375" style="5" customWidth="1"/>
    <col min="1102" max="1102" width="4.7109375" style="5" customWidth="1"/>
    <col min="1103" max="1103" width="10.42578125" style="5" customWidth="1"/>
    <col min="1104" max="1280" width="9.140625" style="5"/>
    <col min="1281" max="1281" width="7.28515625" style="5" customWidth="1"/>
    <col min="1282" max="1282" width="14.42578125" style="5" customWidth="1"/>
    <col min="1283" max="1284" width="9.7109375" style="5" customWidth="1"/>
    <col min="1285" max="1285" width="9.42578125" style="5" customWidth="1"/>
    <col min="1286" max="1291" width="3.7109375" style="5" customWidth="1"/>
    <col min="1292" max="1292" width="9.42578125" style="5" customWidth="1"/>
    <col min="1293" max="1298" width="3.7109375" style="5" customWidth="1"/>
    <col min="1299" max="1299" width="9.42578125" style="5" customWidth="1"/>
    <col min="1300" max="1305" width="3.7109375" style="5" customWidth="1"/>
    <col min="1306" max="1306" width="9.42578125" style="5" customWidth="1"/>
    <col min="1307" max="1312" width="3.7109375" style="5" customWidth="1"/>
    <col min="1313" max="1313" width="9.42578125" style="5" customWidth="1"/>
    <col min="1314" max="1319" width="3.7109375" style="5" customWidth="1"/>
    <col min="1320" max="1320" width="9.7109375" style="5" customWidth="1"/>
    <col min="1321" max="1326" width="3.85546875" style="5" customWidth="1"/>
    <col min="1327" max="1327" width="9.7109375" style="5" customWidth="1"/>
    <col min="1328" max="1333" width="3.85546875" style="5" customWidth="1"/>
    <col min="1334" max="1334" width="9.7109375" style="5" customWidth="1"/>
    <col min="1335" max="1340" width="3.85546875" style="5" customWidth="1"/>
    <col min="1341" max="1341" width="9.7109375" style="5" customWidth="1"/>
    <col min="1342" max="1347" width="3.85546875" style="5" customWidth="1"/>
    <col min="1348" max="1348" width="9.7109375" style="5" customWidth="1"/>
    <col min="1349" max="1354" width="3.85546875" style="5" customWidth="1"/>
    <col min="1355" max="1355" width="7.7109375" style="5" customWidth="1"/>
    <col min="1356" max="1356" width="4.7109375" style="5" customWidth="1"/>
    <col min="1357" max="1357" width="7.7109375" style="5" customWidth="1"/>
    <col min="1358" max="1358" width="4.7109375" style="5" customWidth="1"/>
    <col min="1359" max="1359" width="10.42578125" style="5" customWidth="1"/>
    <col min="1360" max="1536" width="9.140625" style="5"/>
    <col min="1537" max="1537" width="7.28515625" style="5" customWidth="1"/>
    <col min="1538" max="1538" width="14.42578125" style="5" customWidth="1"/>
    <col min="1539" max="1540" width="9.7109375" style="5" customWidth="1"/>
    <col min="1541" max="1541" width="9.42578125" style="5" customWidth="1"/>
    <col min="1542" max="1547" width="3.7109375" style="5" customWidth="1"/>
    <col min="1548" max="1548" width="9.42578125" style="5" customWidth="1"/>
    <col min="1549" max="1554" width="3.7109375" style="5" customWidth="1"/>
    <col min="1555" max="1555" width="9.42578125" style="5" customWidth="1"/>
    <col min="1556" max="1561" width="3.7109375" style="5" customWidth="1"/>
    <col min="1562" max="1562" width="9.42578125" style="5" customWidth="1"/>
    <col min="1563" max="1568" width="3.7109375" style="5" customWidth="1"/>
    <col min="1569" max="1569" width="9.42578125" style="5" customWidth="1"/>
    <col min="1570" max="1575" width="3.7109375" style="5" customWidth="1"/>
    <col min="1576" max="1576" width="9.7109375" style="5" customWidth="1"/>
    <col min="1577" max="1582" width="3.85546875" style="5" customWidth="1"/>
    <col min="1583" max="1583" width="9.7109375" style="5" customWidth="1"/>
    <col min="1584" max="1589" width="3.85546875" style="5" customWidth="1"/>
    <col min="1590" max="1590" width="9.7109375" style="5" customWidth="1"/>
    <col min="1591" max="1596" width="3.85546875" style="5" customWidth="1"/>
    <col min="1597" max="1597" width="9.7109375" style="5" customWidth="1"/>
    <col min="1598" max="1603" width="3.85546875" style="5" customWidth="1"/>
    <col min="1604" max="1604" width="9.7109375" style="5" customWidth="1"/>
    <col min="1605" max="1610" width="3.85546875" style="5" customWidth="1"/>
    <col min="1611" max="1611" width="7.7109375" style="5" customWidth="1"/>
    <col min="1612" max="1612" width="4.7109375" style="5" customWidth="1"/>
    <col min="1613" max="1613" width="7.7109375" style="5" customWidth="1"/>
    <col min="1614" max="1614" width="4.7109375" style="5" customWidth="1"/>
    <col min="1615" max="1615" width="10.42578125" style="5" customWidth="1"/>
    <col min="1616" max="1792" width="9.140625" style="5"/>
    <col min="1793" max="1793" width="7.28515625" style="5" customWidth="1"/>
    <col min="1794" max="1794" width="14.42578125" style="5" customWidth="1"/>
    <col min="1795" max="1796" width="9.7109375" style="5" customWidth="1"/>
    <col min="1797" max="1797" width="9.42578125" style="5" customWidth="1"/>
    <col min="1798" max="1803" width="3.7109375" style="5" customWidth="1"/>
    <col min="1804" max="1804" width="9.42578125" style="5" customWidth="1"/>
    <col min="1805" max="1810" width="3.7109375" style="5" customWidth="1"/>
    <col min="1811" max="1811" width="9.42578125" style="5" customWidth="1"/>
    <col min="1812" max="1817" width="3.7109375" style="5" customWidth="1"/>
    <col min="1818" max="1818" width="9.42578125" style="5" customWidth="1"/>
    <col min="1819" max="1824" width="3.7109375" style="5" customWidth="1"/>
    <col min="1825" max="1825" width="9.42578125" style="5" customWidth="1"/>
    <col min="1826" max="1831" width="3.7109375" style="5" customWidth="1"/>
    <col min="1832" max="1832" width="9.7109375" style="5" customWidth="1"/>
    <col min="1833" max="1838" width="3.85546875" style="5" customWidth="1"/>
    <col min="1839" max="1839" width="9.7109375" style="5" customWidth="1"/>
    <col min="1840" max="1845" width="3.85546875" style="5" customWidth="1"/>
    <col min="1846" max="1846" width="9.7109375" style="5" customWidth="1"/>
    <col min="1847" max="1852" width="3.85546875" style="5" customWidth="1"/>
    <col min="1853" max="1853" width="9.7109375" style="5" customWidth="1"/>
    <col min="1854" max="1859" width="3.85546875" style="5" customWidth="1"/>
    <col min="1860" max="1860" width="9.7109375" style="5" customWidth="1"/>
    <col min="1861" max="1866" width="3.85546875" style="5" customWidth="1"/>
    <col min="1867" max="1867" width="7.7109375" style="5" customWidth="1"/>
    <col min="1868" max="1868" width="4.7109375" style="5" customWidth="1"/>
    <col min="1869" max="1869" width="7.7109375" style="5" customWidth="1"/>
    <col min="1870" max="1870" width="4.7109375" style="5" customWidth="1"/>
    <col min="1871" max="1871" width="10.42578125" style="5" customWidth="1"/>
    <col min="1872" max="2048" width="9.140625" style="5"/>
    <col min="2049" max="2049" width="7.28515625" style="5" customWidth="1"/>
    <col min="2050" max="2050" width="14.42578125" style="5" customWidth="1"/>
    <col min="2051" max="2052" width="9.7109375" style="5" customWidth="1"/>
    <col min="2053" max="2053" width="9.42578125" style="5" customWidth="1"/>
    <col min="2054" max="2059" width="3.7109375" style="5" customWidth="1"/>
    <col min="2060" max="2060" width="9.42578125" style="5" customWidth="1"/>
    <col min="2061" max="2066" width="3.7109375" style="5" customWidth="1"/>
    <col min="2067" max="2067" width="9.42578125" style="5" customWidth="1"/>
    <col min="2068" max="2073" width="3.7109375" style="5" customWidth="1"/>
    <col min="2074" max="2074" width="9.42578125" style="5" customWidth="1"/>
    <col min="2075" max="2080" width="3.7109375" style="5" customWidth="1"/>
    <col min="2081" max="2081" width="9.42578125" style="5" customWidth="1"/>
    <col min="2082" max="2087" width="3.7109375" style="5" customWidth="1"/>
    <col min="2088" max="2088" width="9.7109375" style="5" customWidth="1"/>
    <col min="2089" max="2094" width="3.85546875" style="5" customWidth="1"/>
    <col min="2095" max="2095" width="9.7109375" style="5" customWidth="1"/>
    <col min="2096" max="2101" width="3.85546875" style="5" customWidth="1"/>
    <col min="2102" max="2102" width="9.7109375" style="5" customWidth="1"/>
    <col min="2103" max="2108" width="3.85546875" style="5" customWidth="1"/>
    <col min="2109" max="2109" width="9.7109375" style="5" customWidth="1"/>
    <col min="2110" max="2115" width="3.85546875" style="5" customWidth="1"/>
    <col min="2116" max="2116" width="9.7109375" style="5" customWidth="1"/>
    <col min="2117" max="2122" width="3.85546875" style="5" customWidth="1"/>
    <col min="2123" max="2123" width="7.7109375" style="5" customWidth="1"/>
    <col min="2124" max="2124" width="4.7109375" style="5" customWidth="1"/>
    <col min="2125" max="2125" width="7.7109375" style="5" customWidth="1"/>
    <col min="2126" max="2126" width="4.7109375" style="5" customWidth="1"/>
    <col min="2127" max="2127" width="10.42578125" style="5" customWidth="1"/>
    <col min="2128" max="2304" width="9.140625" style="5"/>
    <col min="2305" max="2305" width="7.28515625" style="5" customWidth="1"/>
    <col min="2306" max="2306" width="14.42578125" style="5" customWidth="1"/>
    <col min="2307" max="2308" width="9.7109375" style="5" customWidth="1"/>
    <col min="2309" max="2309" width="9.42578125" style="5" customWidth="1"/>
    <col min="2310" max="2315" width="3.7109375" style="5" customWidth="1"/>
    <col min="2316" max="2316" width="9.42578125" style="5" customWidth="1"/>
    <col min="2317" max="2322" width="3.7109375" style="5" customWidth="1"/>
    <col min="2323" max="2323" width="9.42578125" style="5" customWidth="1"/>
    <col min="2324" max="2329" width="3.7109375" style="5" customWidth="1"/>
    <col min="2330" max="2330" width="9.42578125" style="5" customWidth="1"/>
    <col min="2331" max="2336" width="3.7109375" style="5" customWidth="1"/>
    <col min="2337" max="2337" width="9.42578125" style="5" customWidth="1"/>
    <col min="2338" max="2343" width="3.7109375" style="5" customWidth="1"/>
    <col min="2344" max="2344" width="9.7109375" style="5" customWidth="1"/>
    <col min="2345" max="2350" width="3.85546875" style="5" customWidth="1"/>
    <col min="2351" max="2351" width="9.7109375" style="5" customWidth="1"/>
    <col min="2352" max="2357" width="3.85546875" style="5" customWidth="1"/>
    <col min="2358" max="2358" width="9.7109375" style="5" customWidth="1"/>
    <col min="2359" max="2364" width="3.85546875" style="5" customWidth="1"/>
    <col min="2365" max="2365" width="9.7109375" style="5" customWidth="1"/>
    <col min="2366" max="2371" width="3.85546875" style="5" customWidth="1"/>
    <col min="2372" max="2372" width="9.7109375" style="5" customWidth="1"/>
    <col min="2373" max="2378" width="3.85546875" style="5" customWidth="1"/>
    <col min="2379" max="2379" width="7.7109375" style="5" customWidth="1"/>
    <col min="2380" max="2380" width="4.7109375" style="5" customWidth="1"/>
    <col min="2381" max="2381" width="7.7109375" style="5" customWidth="1"/>
    <col min="2382" max="2382" width="4.7109375" style="5" customWidth="1"/>
    <col min="2383" max="2383" width="10.42578125" style="5" customWidth="1"/>
    <col min="2384" max="2560" width="9.140625" style="5"/>
    <col min="2561" max="2561" width="7.28515625" style="5" customWidth="1"/>
    <col min="2562" max="2562" width="14.42578125" style="5" customWidth="1"/>
    <col min="2563" max="2564" width="9.7109375" style="5" customWidth="1"/>
    <col min="2565" max="2565" width="9.42578125" style="5" customWidth="1"/>
    <col min="2566" max="2571" width="3.7109375" style="5" customWidth="1"/>
    <col min="2572" max="2572" width="9.42578125" style="5" customWidth="1"/>
    <col min="2573" max="2578" width="3.7109375" style="5" customWidth="1"/>
    <col min="2579" max="2579" width="9.42578125" style="5" customWidth="1"/>
    <col min="2580" max="2585" width="3.7109375" style="5" customWidth="1"/>
    <col min="2586" max="2586" width="9.42578125" style="5" customWidth="1"/>
    <col min="2587" max="2592" width="3.7109375" style="5" customWidth="1"/>
    <col min="2593" max="2593" width="9.42578125" style="5" customWidth="1"/>
    <col min="2594" max="2599" width="3.7109375" style="5" customWidth="1"/>
    <col min="2600" max="2600" width="9.7109375" style="5" customWidth="1"/>
    <col min="2601" max="2606" width="3.85546875" style="5" customWidth="1"/>
    <col min="2607" max="2607" width="9.7109375" style="5" customWidth="1"/>
    <col min="2608" max="2613" width="3.85546875" style="5" customWidth="1"/>
    <col min="2614" max="2614" width="9.7109375" style="5" customWidth="1"/>
    <col min="2615" max="2620" width="3.85546875" style="5" customWidth="1"/>
    <col min="2621" max="2621" width="9.7109375" style="5" customWidth="1"/>
    <col min="2622" max="2627" width="3.85546875" style="5" customWidth="1"/>
    <col min="2628" max="2628" width="9.7109375" style="5" customWidth="1"/>
    <col min="2629" max="2634" width="3.85546875" style="5" customWidth="1"/>
    <col min="2635" max="2635" width="7.7109375" style="5" customWidth="1"/>
    <col min="2636" max="2636" width="4.7109375" style="5" customWidth="1"/>
    <col min="2637" max="2637" width="7.7109375" style="5" customWidth="1"/>
    <col min="2638" max="2638" width="4.7109375" style="5" customWidth="1"/>
    <col min="2639" max="2639" width="10.42578125" style="5" customWidth="1"/>
    <col min="2640" max="2816" width="9.140625" style="5"/>
    <col min="2817" max="2817" width="7.28515625" style="5" customWidth="1"/>
    <col min="2818" max="2818" width="14.42578125" style="5" customWidth="1"/>
    <col min="2819" max="2820" width="9.7109375" style="5" customWidth="1"/>
    <col min="2821" max="2821" width="9.42578125" style="5" customWidth="1"/>
    <col min="2822" max="2827" width="3.7109375" style="5" customWidth="1"/>
    <col min="2828" max="2828" width="9.42578125" style="5" customWidth="1"/>
    <col min="2829" max="2834" width="3.7109375" style="5" customWidth="1"/>
    <col min="2835" max="2835" width="9.42578125" style="5" customWidth="1"/>
    <col min="2836" max="2841" width="3.7109375" style="5" customWidth="1"/>
    <col min="2842" max="2842" width="9.42578125" style="5" customWidth="1"/>
    <col min="2843" max="2848" width="3.7109375" style="5" customWidth="1"/>
    <col min="2849" max="2849" width="9.42578125" style="5" customWidth="1"/>
    <col min="2850" max="2855" width="3.7109375" style="5" customWidth="1"/>
    <col min="2856" max="2856" width="9.7109375" style="5" customWidth="1"/>
    <col min="2857" max="2862" width="3.85546875" style="5" customWidth="1"/>
    <col min="2863" max="2863" width="9.7109375" style="5" customWidth="1"/>
    <col min="2864" max="2869" width="3.85546875" style="5" customWidth="1"/>
    <col min="2870" max="2870" width="9.7109375" style="5" customWidth="1"/>
    <col min="2871" max="2876" width="3.85546875" style="5" customWidth="1"/>
    <col min="2877" max="2877" width="9.7109375" style="5" customWidth="1"/>
    <col min="2878" max="2883" width="3.85546875" style="5" customWidth="1"/>
    <col min="2884" max="2884" width="9.7109375" style="5" customWidth="1"/>
    <col min="2885" max="2890" width="3.85546875" style="5" customWidth="1"/>
    <col min="2891" max="2891" width="7.7109375" style="5" customWidth="1"/>
    <col min="2892" max="2892" width="4.7109375" style="5" customWidth="1"/>
    <col min="2893" max="2893" width="7.7109375" style="5" customWidth="1"/>
    <col min="2894" max="2894" width="4.7109375" style="5" customWidth="1"/>
    <col min="2895" max="2895" width="10.42578125" style="5" customWidth="1"/>
    <col min="2896" max="3072" width="9.140625" style="5"/>
    <col min="3073" max="3073" width="7.28515625" style="5" customWidth="1"/>
    <col min="3074" max="3074" width="14.42578125" style="5" customWidth="1"/>
    <col min="3075" max="3076" width="9.7109375" style="5" customWidth="1"/>
    <col min="3077" max="3077" width="9.42578125" style="5" customWidth="1"/>
    <col min="3078" max="3083" width="3.7109375" style="5" customWidth="1"/>
    <col min="3084" max="3084" width="9.42578125" style="5" customWidth="1"/>
    <col min="3085" max="3090" width="3.7109375" style="5" customWidth="1"/>
    <col min="3091" max="3091" width="9.42578125" style="5" customWidth="1"/>
    <col min="3092" max="3097" width="3.7109375" style="5" customWidth="1"/>
    <col min="3098" max="3098" width="9.42578125" style="5" customWidth="1"/>
    <col min="3099" max="3104" width="3.7109375" style="5" customWidth="1"/>
    <col min="3105" max="3105" width="9.42578125" style="5" customWidth="1"/>
    <col min="3106" max="3111" width="3.7109375" style="5" customWidth="1"/>
    <col min="3112" max="3112" width="9.7109375" style="5" customWidth="1"/>
    <col min="3113" max="3118" width="3.85546875" style="5" customWidth="1"/>
    <col min="3119" max="3119" width="9.7109375" style="5" customWidth="1"/>
    <col min="3120" max="3125" width="3.85546875" style="5" customWidth="1"/>
    <col min="3126" max="3126" width="9.7109375" style="5" customWidth="1"/>
    <col min="3127" max="3132" width="3.85546875" style="5" customWidth="1"/>
    <col min="3133" max="3133" width="9.7109375" style="5" customWidth="1"/>
    <col min="3134" max="3139" width="3.85546875" style="5" customWidth="1"/>
    <col min="3140" max="3140" width="9.7109375" style="5" customWidth="1"/>
    <col min="3141" max="3146" width="3.85546875" style="5" customWidth="1"/>
    <col min="3147" max="3147" width="7.7109375" style="5" customWidth="1"/>
    <col min="3148" max="3148" width="4.7109375" style="5" customWidth="1"/>
    <col min="3149" max="3149" width="7.7109375" style="5" customWidth="1"/>
    <col min="3150" max="3150" width="4.7109375" style="5" customWidth="1"/>
    <col min="3151" max="3151" width="10.42578125" style="5" customWidth="1"/>
    <col min="3152" max="3328" width="9.140625" style="5"/>
    <col min="3329" max="3329" width="7.28515625" style="5" customWidth="1"/>
    <col min="3330" max="3330" width="14.42578125" style="5" customWidth="1"/>
    <col min="3331" max="3332" width="9.7109375" style="5" customWidth="1"/>
    <col min="3333" max="3333" width="9.42578125" style="5" customWidth="1"/>
    <col min="3334" max="3339" width="3.7109375" style="5" customWidth="1"/>
    <col min="3340" max="3340" width="9.42578125" style="5" customWidth="1"/>
    <col min="3341" max="3346" width="3.7109375" style="5" customWidth="1"/>
    <col min="3347" max="3347" width="9.42578125" style="5" customWidth="1"/>
    <col min="3348" max="3353" width="3.7109375" style="5" customWidth="1"/>
    <col min="3354" max="3354" width="9.42578125" style="5" customWidth="1"/>
    <col min="3355" max="3360" width="3.7109375" style="5" customWidth="1"/>
    <col min="3361" max="3361" width="9.42578125" style="5" customWidth="1"/>
    <col min="3362" max="3367" width="3.7109375" style="5" customWidth="1"/>
    <col min="3368" max="3368" width="9.7109375" style="5" customWidth="1"/>
    <col min="3369" max="3374" width="3.85546875" style="5" customWidth="1"/>
    <col min="3375" max="3375" width="9.7109375" style="5" customWidth="1"/>
    <col min="3376" max="3381" width="3.85546875" style="5" customWidth="1"/>
    <col min="3382" max="3382" width="9.7109375" style="5" customWidth="1"/>
    <col min="3383" max="3388" width="3.85546875" style="5" customWidth="1"/>
    <col min="3389" max="3389" width="9.7109375" style="5" customWidth="1"/>
    <col min="3390" max="3395" width="3.85546875" style="5" customWidth="1"/>
    <col min="3396" max="3396" width="9.7109375" style="5" customWidth="1"/>
    <col min="3397" max="3402" width="3.85546875" style="5" customWidth="1"/>
    <col min="3403" max="3403" width="7.7109375" style="5" customWidth="1"/>
    <col min="3404" max="3404" width="4.7109375" style="5" customWidth="1"/>
    <col min="3405" max="3405" width="7.7109375" style="5" customWidth="1"/>
    <col min="3406" max="3406" width="4.7109375" style="5" customWidth="1"/>
    <col min="3407" max="3407" width="10.42578125" style="5" customWidth="1"/>
    <col min="3408" max="3584" width="9.140625" style="5"/>
    <col min="3585" max="3585" width="7.28515625" style="5" customWidth="1"/>
    <col min="3586" max="3586" width="14.42578125" style="5" customWidth="1"/>
    <col min="3587" max="3588" width="9.7109375" style="5" customWidth="1"/>
    <col min="3589" max="3589" width="9.42578125" style="5" customWidth="1"/>
    <col min="3590" max="3595" width="3.7109375" style="5" customWidth="1"/>
    <col min="3596" max="3596" width="9.42578125" style="5" customWidth="1"/>
    <col min="3597" max="3602" width="3.7109375" style="5" customWidth="1"/>
    <col min="3603" max="3603" width="9.42578125" style="5" customWidth="1"/>
    <col min="3604" max="3609" width="3.7109375" style="5" customWidth="1"/>
    <col min="3610" max="3610" width="9.42578125" style="5" customWidth="1"/>
    <col min="3611" max="3616" width="3.7109375" style="5" customWidth="1"/>
    <col min="3617" max="3617" width="9.42578125" style="5" customWidth="1"/>
    <col min="3618" max="3623" width="3.7109375" style="5" customWidth="1"/>
    <col min="3624" max="3624" width="9.7109375" style="5" customWidth="1"/>
    <col min="3625" max="3630" width="3.85546875" style="5" customWidth="1"/>
    <col min="3631" max="3631" width="9.7109375" style="5" customWidth="1"/>
    <col min="3632" max="3637" width="3.85546875" style="5" customWidth="1"/>
    <col min="3638" max="3638" width="9.7109375" style="5" customWidth="1"/>
    <col min="3639" max="3644" width="3.85546875" style="5" customWidth="1"/>
    <col min="3645" max="3645" width="9.7109375" style="5" customWidth="1"/>
    <col min="3646" max="3651" width="3.85546875" style="5" customWidth="1"/>
    <col min="3652" max="3652" width="9.7109375" style="5" customWidth="1"/>
    <col min="3653" max="3658" width="3.85546875" style="5" customWidth="1"/>
    <col min="3659" max="3659" width="7.7109375" style="5" customWidth="1"/>
    <col min="3660" max="3660" width="4.7109375" style="5" customWidth="1"/>
    <col min="3661" max="3661" width="7.7109375" style="5" customWidth="1"/>
    <col min="3662" max="3662" width="4.7109375" style="5" customWidth="1"/>
    <col min="3663" max="3663" width="10.42578125" style="5" customWidth="1"/>
    <col min="3664" max="3840" width="9.140625" style="5"/>
    <col min="3841" max="3841" width="7.28515625" style="5" customWidth="1"/>
    <col min="3842" max="3842" width="14.42578125" style="5" customWidth="1"/>
    <col min="3843" max="3844" width="9.7109375" style="5" customWidth="1"/>
    <col min="3845" max="3845" width="9.42578125" style="5" customWidth="1"/>
    <col min="3846" max="3851" width="3.7109375" style="5" customWidth="1"/>
    <col min="3852" max="3852" width="9.42578125" style="5" customWidth="1"/>
    <col min="3853" max="3858" width="3.7109375" style="5" customWidth="1"/>
    <col min="3859" max="3859" width="9.42578125" style="5" customWidth="1"/>
    <col min="3860" max="3865" width="3.7109375" style="5" customWidth="1"/>
    <col min="3866" max="3866" width="9.42578125" style="5" customWidth="1"/>
    <col min="3867" max="3872" width="3.7109375" style="5" customWidth="1"/>
    <col min="3873" max="3873" width="9.42578125" style="5" customWidth="1"/>
    <col min="3874" max="3879" width="3.7109375" style="5" customWidth="1"/>
    <col min="3880" max="3880" width="9.7109375" style="5" customWidth="1"/>
    <col min="3881" max="3886" width="3.85546875" style="5" customWidth="1"/>
    <col min="3887" max="3887" width="9.7109375" style="5" customWidth="1"/>
    <col min="3888" max="3893" width="3.85546875" style="5" customWidth="1"/>
    <col min="3894" max="3894" width="9.7109375" style="5" customWidth="1"/>
    <col min="3895" max="3900" width="3.85546875" style="5" customWidth="1"/>
    <col min="3901" max="3901" width="9.7109375" style="5" customWidth="1"/>
    <col min="3902" max="3907" width="3.85546875" style="5" customWidth="1"/>
    <col min="3908" max="3908" width="9.7109375" style="5" customWidth="1"/>
    <col min="3909" max="3914" width="3.85546875" style="5" customWidth="1"/>
    <col min="3915" max="3915" width="7.7109375" style="5" customWidth="1"/>
    <col min="3916" max="3916" width="4.7109375" style="5" customWidth="1"/>
    <col min="3917" max="3917" width="7.7109375" style="5" customWidth="1"/>
    <col min="3918" max="3918" width="4.7109375" style="5" customWidth="1"/>
    <col min="3919" max="3919" width="10.42578125" style="5" customWidth="1"/>
    <col min="3920" max="4096" width="9.140625" style="5"/>
    <col min="4097" max="4097" width="7.28515625" style="5" customWidth="1"/>
    <col min="4098" max="4098" width="14.42578125" style="5" customWidth="1"/>
    <col min="4099" max="4100" width="9.7109375" style="5" customWidth="1"/>
    <col min="4101" max="4101" width="9.42578125" style="5" customWidth="1"/>
    <col min="4102" max="4107" width="3.7109375" style="5" customWidth="1"/>
    <col min="4108" max="4108" width="9.42578125" style="5" customWidth="1"/>
    <col min="4109" max="4114" width="3.7109375" style="5" customWidth="1"/>
    <col min="4115" max="4115" width="9.42578125" style="5" customWidth="1"/>
    <col min="4116" max="4121" width="3.7109375" style="5" customWidth="1"/>
    <col min="4122" max="4122" width="9.42578125" style="5" customWidth="1"/>
    <col min="4123" max="4128" width="3.7109375" style="5" customWidth="1"/>
    <col min="4129" max="4129" width="9.42578125" style="5" customWidth="1"/>
    <col min="4130" max="4135" width="3.7109375" style="5" customWidth="1"/>
    <col min="4136" max="4136" width="9.7109375" style="5" customWidth="1"/>
    <col min="4137" max="4142" width="3.85546875" style="5" customWidth="1"/>
    <col min="4143" max="4143" width="9.7109375" style="5" customWidth="1"/>
    <col min="4144" max="4149" width="3.85546875" style="5" customWidth="1"/>
    <col min="4150" max="4150" width="9.7109375" style="5" customWidth="1"/>
    <col min="4151" max="4156" width="3.85546875" style="5" customWidth="1"/>
    <col min="4157" max="4157" width="9.7109375" style="5" customWidth="1"/>
    <col min="4158" max="4163" width="3.85546875" style="5" customWidth="1"/>
    <col min="4164" max="4164" width="9.7109375" style="5" customWidth="1"/>
    <col min="4165" max="4170" width="3.85546875" style="5" customWidth="1"/>
    <col min="4171" max="4171" width="7.7109375" style="5" customWidth="1"/>
    <col min="4172" max="4172" width="4.7109375" style="5" customWidth="1"/>
    <col min="4173" max="4173" width="7.7109375" style="5" customWidth="1"/>
    <col min="4174" max="4174" width="4.7109375" style="5" customWidth="1"/>
    <col min="4175" max="4175" width="10.42578125" style="5" customWidth="1"/>
    <col min="4176" max="4352" width="9.140625" style="5"/>
    <col min="4353" max="4353" width="7.28515625" style="5" customWidth="1"/>
    <col min="4354" max="4354" width="14.42578125" style="5" customWidth="1"/>
    <col min="4355" max="4356" width="9.7109375" style="5" customWidth="1"/>
    <col min="4357" max="4357" width="9.42578125" style="5" customWidth="1"/>
    <col min="4358" max="4363" width="3.7109375" style="5" customWidth="1"/>
    <col min="4364" max="4364" width="9.42578125" style="5" customWidth="1"/>
    <col min="4365" max="4370" width="3.7109375" style="5" customWidth="1"/>
    <col min="4371" max="4371" width="9.42578125" style="5" customWidth="1"/>
    <col min="4372" max="4377" width="3.7109375" style="5" customWidth="1"/>
    <col min="4378" max="4378" width="9.42578125" style="5" customWidth="1"/>
    <col min="4379" max="4384" width="3.7109375" style="5" customWidth="1"/>
    <col min="4385" max="4385" width="9.42578125" style="5" customWidth="1"/>
    <col min="4386" max="4391" width="3.7109375" style="5" customWidth="1"/>
    <col min="4392" max="4392" width="9.7109375" style="5" customWidth="1"/>
    <col min="4393" max="4398" width="3.85546875" style="5" customWidth="1"/>
    <col min="4399" max="4399" width="9.7109375" style="5" customWidth="1"/>
    <col min="4400" max="4405" width="3.85546875" style="5" customWidth="1"/>
    <col min="4406" max="4406" width="9.7109375" style="5" customWidth="1"/>
    <col min="4407" max="4412" width="3.85546875" style="5" customWidth="1"/>
    <col min="4413" max="4413" width="9.7109375" style="5" customWidth="1"/>
    <col min="4414" max="4419" width="3.85546875" style="5" customWidth="1"/>
    <col min="4420" max="4420" width="9.7109375" style="5" customWidth="1"/>
    <col min="4421" max="4426" width="3.85546875" style="5" customWidth="1"/>
    <col min="4427" max="4427" width="7.7109375" style="5" customWidth="1"/>
    <col min="4428" max="4428" width="4.7109375" style="5" customWidth="1"/>
    <col min="4429" max="4429" width="7.7109375" style="5" customWidth="1"/>
    <col min="4430" max="4430" width="4.7109375" style="5" customWidth="1"/>
    <col min="4431" max="4431" width="10.42578125" style="5" customWidth="1"/>
    <col min="4432" max="4608" width="9.140625" style="5"/>
    <col min="4609" max="4609" width="7.28515625" style="5" customWidth="1"/>
    <col min="4610" max="4610" width="14.42578125" style="5" customWidth="1"/>
    <col min="4611" max="4612" width="9.7109375" style="5" customWidth="1"/>
    <col min="4613" max="4613" width="9.42578125" style="5" customWidth="1"/>
    <col min="4614" max="4619" width="3.7109375" style="5" customWidth="1"/>
    <col min="4620" max="4620" width="9.42578125" style="5" customWidth="1"/>
    <col min="4621" max="4626" width="3.7109375" style="5" customWidth="1"/>
    <col min="4627" max="4627" width="9.42578125" style="5" customWidth="1"/>
    <col min="4628" max="4633" width="3.7109375" style="5" customWidth="1"/>
    <col min="4634" max="4634" width="9.42578125" style="5" customWidth="1"/>
    <col min="4635" max="4640" width="3.7109375" style="5" customWidth="1"/>
    <col min="4641" max="4641" width="9.42578125" style="5" customWidth="1"/>
    <col min="4642" max="4647" width="3.7109375" style="5" customWidth="1"/>
    <col min="4648" max="4648" width="9.7109375" style="5" customWidth="1"/>
    <col min="4649" max="4654" width="3.85546875" style="5" customWidth="1"/>
    <col min="4655" max="4655" width="9.7109375" style="5" customWidth="1"/>
    <col min="4656" max="4661" width="3.85546875" style="5" customWidth="1"/>
    <col min="4662" max="4662" width="9.7109375" style="5" customWidth="1"/>
    <col min="4663" max="4668" width="3.85546875" style="5" customWidth="1"/>
    <col min="4669" max="4669" width="9.7109375" style="5" customWidth="1"/>
    <col min="4670" max="4675" width="3.85546875" style="5" customWidth="1"/>
    <col min="4676" max="4676" width="9.7109375" style="5" customWidth="1"/>
    <col min="4677" max="4682" width="3.85546875" style="5" customWidth="1"/>
    <col min="4683" max="4683" width="7.7109375" style="5" customWidth="1"/>
    <col min="4684" max="4684" width="4.7109375" style="5" customWidth="1"/>
    <col min="4685" max="4685" width="7.7109375" style="5" customWidth="1"/>
    <col min="4686" max="4686" width="4.7109375" style="5" customWidth="1"/>
    <col min="4687" max="4687" width="10.42578125" style="5" customWidth="1"/>
    <col min="4688" max="4864" width="9.140625" style="5"/>
    <col min="4865" max="4865" width="7.28515625" style="5" customWidth="1"/>
    <col min="4866" max="4866" width="14.42578125" style="5" customWidth="1"/>
    <col min="4867" max="4868" width="9.7109375" style="5" customWidth="1"/>
    <col min="4869" max="4869" width="9.42578125" style="5" customWidth="1"/>
    <col min="4870" max="4875" width="3.7109375" style="5" customWidth="1"/>
    <col min="4876" max="4876" width="9.42578125" style="5" customWidth="1"/>
    <col min="4877" max="4882" width="3.7109375" style="5" customWidth="1"/>
    <col min="4883" max="4883" width="9.42578125" style="5" customWidth="1"/>
    <col min="4884" max="4889" width="3.7109375" style="5" customWidth="1"/>
    <col min="4890" max="4890" width="9.42578125" style="5" customWidth="1"/>
    <col min="4891" max="4896" width="3.7109375" style="5" customWidth="1"/>
    <col min="4897" max="4897" width="9.42578125" style="5" customWidth="1"/>
    <col min="4898" max="4903" width="3.7109375" style="5" customWidth="1"/>
    <col min="4904" max="4904" width="9.7109375" style="5" customWidth="1"/>
    <col min="4905" max="4910" width="3.85546875" style="5" customWidth="1"/>
    <col min="4911" max="4911" width="9.7109375" style="5" customWidth="1"/>
    <col min="4912" max="4917" width="3.85546875" style="5" customWidth="1"/>
    <col min="4918" max="4918" width="9.7109375" style="5" customWidth="1"/>
    <col min="4919" max="4924" width="3.85546875" style="5" customWidth="1"/>
    <col min="4925" max="4925" width="9.7109375" style="5" customWidth="1"/>
    <col min="4926" max="4931" width="3.85546875" style="5" customWidth="1"/>
    <col min="4932" max="4932" width="9.7109375" style="5" customWidth="1"/>
    <col min="4933" max="4938" width="3.85546875" style="5" customWidth="1"/>
    <col min="4939" max="4939" width="7.7109375" style="5" customWidth="1"/>
    <col min="4940" max="4940" width="4.7109375" style="5" customWidth="1"/>
    <col min="4941" max="4941" width="7.7109375" style="5" customWidth="1"/>
    <col min="4942" max="4942" width="4.7109375" style="5" customWidth="1"/>
    <col min="4943" max="4943" width="10.42578125" style="5" customWidth="1"/>
    <col min="4944" max="5120" width="9.140625" style="5"/>
    <col min="5121" max="5121" width="7.28515625" style="5" customWidth="1"/>
    <col min="5122" max="5122" width="14.42578125" style="5" customWidth="1"/>
    <col min="5123" max="5124" width="9.7109375" style="5" customWidth="1"/>
    <col min="5125" max="5125" width="9.42578125" style="5" customWidth="1"/>
    <col min="5126" max="5131" width="3.7109375" style="5" customWidth="1"/>
    <col min="5132" max="5132" width="9.42578125" style="5" customWidth="1"/>
    <col min="5133" max="5138" width="3.7109375" style="5" customWidth="1"/>
    <col min="5139" max="5139" width="9.42578125" style="5" customWidth="1"/>
    <col min="5140" max="5145" width="3.7109375" style="5" customWidth="1"/>
    <col min="5146" max="5146" width="9.42578125" style="5" customWidth="1"/>
    <col min="5147" max="5152" width="3.7109375" style="5" customWidth="1"/>
    <col min="5153" max="5153" width="9.42578125" style="5" customWidth="1"/>
    <col min="5154" max="5159" width="3.7109375" style="5" customWidth="1"/>
    <col min="5160" max="5160" width="9.7109375" style="5" customWidth="1"/>
    <col min="5161" max="5166" width="3.85546875" style="5" customWidth="1"/>
    <col min="5167" max="5167" width="9.7109375" style="5" customWidth="1"/>
    <col min="5168" max="5173" width="3.85546875" style="5" customWidth="1"/>
    <col min="5174" max="5174" width="9.7109375" style="5" customWidth="1"/>
    <col min="5175" max="5180" width="3.85546875" style="5" customWidth="1"/>
    <col min="5181" max="5181" width="9.7109375" style="5" customWidth="1"/>
    <col min="5182" max="5187" width="3.85546875" style="5" customWidth="1"/>
    <col min="5188" max="5188" width="9.7109375" style="5" customWidth="1"/>
    <col min="5189" max="5194" width="3.85546875" style="5" customWidth="1"/>
    <col min="5195" max="5195" width="7.7109375" style="5" customWidth="1"/>
    <col min="5196" max="5196" width="4.7109375" style="5" customWidth="1"/>
    <col min="5197" max="5197" width="7.7109375" style="5" customWidth="1"/>
    <col min="5198" max="5198" width="4.7109375" style="5" customWidth="1"/>
    <col min="5199" max="5199" width="10.42578125" style="5" customWidth="1"/>
    <col min="5200" max="5376" width="9.140625" style="5"/>
    <col min="5377" max="5377" width="7.28515625" style="5" customWidth="1"/>
    <col min="5378" max="5378" width="14.42578125" style="5" customWidth="1"/>
    <col min="5379" max="5380" width="9.7109375" style="5" customWidth="1"/>
    <col min="5381" max="5381" width="9.42578125" style="5" customWidth="1"/>
    <col min="5382" max="5387" width="3.7109375" style="5" customWidth="1"/>
    <col min="5388" max="5388" width="9.42578125" style="5" customWidth="1"/>
    <col min="5389" max="5394" width="3.7109375" style="5" customWidth="1"/>
    <col min="5395" max="5395" width="9.42578125" style="5" customWidth="1"/>
    <col min="5396" max="5401" width="3.7109375" style="5" customWidth="1"/>
    <col min="5402" max="5402" width="9.42578125" style="5" customWidth="1"/>
    <col min="5403" max="5408" width="3.7109375" style="5" customWidth="1"/>
    <col min="5409" max="5409" width="9.42578125" style="5" customWidth="1"/>
    <col min="5410" max="5415" width="3.7109375" style="5" customWidth="1"/>
    <col min="5416" max="5416" width="9.7109375" style="5" customWidth="1"/>
    <col min="5417" max="5422" width="3.85546875" style="5" customWidth="1"/>
    <col min="5423" max="5423" width="9.7109375" style="5" customWidth="1"/>
    <col min="5424" max="5429" width="3.85546875" style="5" customWidth="1"/>
    <col min="5430" max="5430" width="9.7109375" style="5" customWidth="1"/>
    <col min="5431" max="5436" width="3.85546875" style="5" customWidth="1"/>
    <col min="5437" max="5437" width="9.7109375" style="5" customWidth="1"/>
    <col min="5438" max="5443" width="3.85546875" style="5" customWidth="1"/>
    <col min="5444" max="5444" width="9.7109375" style="5" customWidth="1"/>
    <col min="5445" max="5450" width="3.85546875" style="5" customWidth="1"/>
    <col min="5451" max="5451" width="7.7109375" style="5" customWidth="1"/>
    <col min="5452" max="5452" width="4.7109375" style="5" customWidth="1"/>
    <col min="5453" max="5453" width="7.7109375" style="5" customWidth="1"/>
    <col min="5454" max="5454" width="4.7109375" style="5" customWidth="1"/>
    <col min="5455" max="5455" width="10.42578125" style="5" customWidth="1"/>
    <col min="5456" max="5632" width="9.140625" style="5"/>
    <col min="5633" max="5633" width="7.28515625" style="5" customWidth="1"/>
    <col min="5634" max="5634" width="14.42578125" style="5" customWidth="1"/>
    <col min="5635" max="5636" width="9.7109375" style="5" customWidth="1"/>
    <col min="5637" max="5637" width="9.42578125" style="5" customWidth="1"/>
    <col min="5638" max="5643" width="3.7109375" style="5" customWidth="1"/>
    <col min="5644" max="5644" width="9.42578125" style="5" customWidth="1"/>
    <col min="5645" max="5650" width="3.7109375" style="5" customWidth="1"/>
    <col min="5651" max="5651" width="9.42578125" style="5" customWidth="1"/>
    <col min="5652" max="5657" width="3.7109375" style="5" customWidth="1"/>
    <col min="5658" max="5658" width="9.42578125" style="5" customWidth="1"/>
    <col min="5659" max="5664" width="3.7109375" style="5" customWidth="1"/>
    <col min="5665" max="5665" width="9.42578125" style="5" customWidth="1"/>
    <col min="5666" max="5671" width="3.7109375" style="5" customWidth="1"/>
    <col min="5672" max="5672" width="9.7109375" style="5" customWidth="1"/>
    <col min="5673" max="5678" width="3.85546875" style="5" customWidth="1"/>
    <col min="5679" max="5679" width="9.7109375" style="5" customWidth="1"/>
    <col min="5680" max="5685" width="3.85546875" style="5" customWidth="1"/>
    <col min="5686" max="5686" width="9.7109375" style="5" customWidth="1"/>
    <col min="5687" max="5692" width="3.85546875" style="5" customWidth="1"/>
    <col min="5693" max="5693" width="9.7109375" style="5" customWidth="1"/>
    <col min="5694" max="5699" width="3.85546875" style="5" customWidth="1"/>
    <col min="5700" max="5700" width="9.7109375" style="5" customWidth="1"/>
    <col min="5701" max="5706" width="3.85546875" style="5" customWidth="1"/>
    <col min="5707" max="5707" width="7.7109375" style="5" customWidth="1"/>
    <col min="5708" max="5708" width="4.7109375" style="5" customWidth="1"/>
    <col min="5709" max="5709" width="7.7109375" style="5" customWidth="1"/>
    <col min="5710" max="5710" width="4.7109375" style="5" customWidth="1"/>
    <col min="5711" max="5711" width="10.42578125" style="5" customWidth="1"/>
    <col min="5712" max="5888" width="9.140625" style="5"/>
    <col min="5889" max="5889" width="7.28515625" style="5" customWidth="1"/>
    <col min="5890" max="5890" width="14.42578125" style="5" customWidth="1"/>
    <col min="5891" max="5892" width="9.7109375" style="5" customWidth="1"/>
    <col min="5893" max="5893" width="9.42578125" style="5" customWidth="1"/>
    <col min="5894" max="5899" width="3.7109375" style="5" customWidth="1"/>
    <col min="5900" max="5900" width="9.42578125" style="5" customWidth="1"/>
    <col min="5901" max="5906" width="3.7109375" style="5" customWidth="1"/>
    <col min="5907" max="5907" width="9.42578125" style="5" customWidth="1"/>
    <col min="5908" max="5913" width="3.7109375" style="5" customWidth="1"/>
    <col min="5914" max="5914" width="9.42578125" style="5" customWidth="1"/>
    <col min="5915" max="5920" width="3.7109375" style="5" customWidth="1"/>
    <col min="5921" max="5921" width="9.42578125" style="5" customWidth="1"/>
    <col min="5922" max="5927" width="3.7109375" style="5" customWidth="1"/>
    <col min="5928" max="5928" width="9.7109375" style="5" customWidth="1"/>
    <col min="5929" max="5934" width="3.85546875" style="5" customWidth="1"/>
    <col min="5935" max="5935" width="9.7109375" style="5" customWidth="1"/>
    <col min="5936" max="5941" width="3.85546875" style="5" customWidth="1"/>
    <col min="5942" max="5942" width="9.7109375" style="5" customWidth="1"/>
    <col min="5943" max="5948" width="3.85546875" style="5" customWidth="1"/>
    <col min="5949" max="5949" width="9.7109375" style="5" customWidth="1"/>
    <col min="5950" max="5955" width="3.85546875" style="5" customWidth="1"/>
    <col min="5956" max="5956" width="9.7109375" style="5" customWidth="1"/>
    <col min="5957" max="5962" width="3.85546875" style="5" customWidth="1"/>
    <col min="5963" max="5963" width="7.7109375" style="5" customWidth="1"/>
    <col min="5964" max="5964" width="4.7109375" style="5" customWidth="1"/>
    <col min="5965" max="5965" width="7.7109375" style="5" customWidth="1"/>
    <col min="5966" max="5966" width="4.7109375" style="5" customWidth="1"/>
    <col min="5967" max="5967" width="10.42578125" style="5" customWidth="1"/>
    <col min="5968" max="6144" width="9.140625" style="5"/>
    <col min="6145" max="6145" width="7.28515625" style="5" customWidth="1"/>
    <col min="6146" max="6146" width="14.42578125" style="5" customWidth="1"/>
    <col min="6147" max="6148" width="9.7109375" style="5" customWidth="1"/>
    <col min="6149" max="6149" width="9.42578125" style="5" customWidth="1"/>
    <col min="6150" max="6155" width="3.7109375" style="5" customWidth="1"/>
    <col min="6156" max="6156" width="9.42578125" style="5" customWidth="1"/>
    <col min="6157" max="6162" width="3.7109375" style="5" customWidth="1"/>
    <col min="6163" max="6163" width="9.42578125" style="5" customWidth="1"/>
    <col min="6164" max="6169" width="3.7109375" style="5" customWidth="1"/>
    <col min="6170" max="6170" width="9.42578125" style="5" customWidth="1"/>
    <col min="6171" max="6176" width="3.7109375" style="5" customWidth="1"/>
    <col min="6177" max="6177" width="9.42578125" style="5" customWidth="1"/>
    <col min="6178" max="6183" width="3.7109375" style="5" customWidth="1"/>
    <col min="6184" max="6184" width="9.7109375" style="5" customWidth="1"/>
    <col min="6185" max="6190" width="3.85546875" style="5" customWidth="1"/>
    <col min="6191" max="6191" width="9.7109375" style="5" customWidth="1"/>
    <col min="6192" max="6197" width="3.85546875" style="5" customWidth="1"/>
    <col min="6198" max="6198" width="9.7109375" style="5" customWidth="1"/>
    <col min="6199" max="6204" width="3.85546875" style="5" customWidth="1"/>
    <col min="6205" max="6205" width="9.7109375" style="5" customWidth="1"/>
    <col min="6206" max="6211" width="3.85546875" style="5" customWidth="1"/>
    <col min="6212" max="6212" width="9.7109375" style="5" customWidth="1"/>
    <col min="6213" max="6218" width="3.85546875" style="5" customWidth="1"/>
    <col min="6219" max="6219" width="7.7109375" style="5" customWidth="1"/>
    <col min="6220" max="6220" width="4.7109375" style="5" customWidth="1"/>
    <col min="6221" max="6221" width="7.7109375" style="5" customWidth="1"/>
    <col min="6222" max="6222" width="4.7109375" style="5" customWidth="1"/>
    <col min="6223" max="6223" width="10.42578125" style="5" customWidth="1"/>
    <col min="6224" max="6400" width="9.140625" style="5"/>
    <col min="6401" max="6401" width="7.28515625" style="5" customWidth="1"/>
    <col min="6402" max="6402" width="14.42578125" style="5" customWidth="1"/>
    <col min="6403" max="6404" width="9.7109375" style="5" customWidth="1"/>
    <col min="6405" max="6405" width="9.42578125" style="5" customWidth="1"/>
    <col min="6406" max="6411" width="3.7109375" style="5" customWidth="1"/>
    <col min="6412" max="6412" width="9.42578125" style="5" customWidth="1"/>
    <col min="6413" max="6418" width="3.7109375" style="5" customWidth="1"/>
    <col min="6419" max="6419" width="9.42578125" style="5" customWidth="1"/>
    <col min="6420" max="6425" width="3.7109375" style="5" customWidth="1"/>
    <col min="6426" max="6426" width="9.42578125" style="5" customWidth="1"/>
    <col min="6427" max="6432" width="3.7109375" style="5" customWidth="1"/>
    <col min="6433" max="6433" width="9.42578125" style="5" customWidth="1"/>
    <col min="6434" max="6439" width="3.7109375" style="5" customWidth="1"/>
    <col min="6440" max="6440" width="9.7109375" style="5" customWidth="1"/>
    <col min="6441" max="6446" width="3.85546875" style="5" customWidth="1"/>
    <col min="6447" max="6447" width="9.7109375" style="5" customWidth="1"/>
    <col min="6448" max="6453" width="3.85546875" style="5" customWidth="1"/>
    <col min="6454" max="6454" width="9.7109375" style="5" customWidth="1"/>
    <col min="6455" max="6460" width="3.85546875" style="5" customWidth="1"/>
    <col min="6461" max="6461" width="9.7109375" style="5" customWidth="1"/>
    <col min="6462" max="6467" width="3.85546875" style="5" customWidth="1"/>
    <col min="6468" max="6468" width="9.7109375" style="5" customWidth="1"/>
    <col min="6469" max="6474" width="3.85546875" style="5" customWidth="1"/>
    <col min="6475" max="6475" width="7.7109375" style="5" customWidth="1"/>
    <col min="6476" max="6476" width="4.7109375" style="5" customWidth="1"/>
    <col min="6477" max="6477" width="7.7109375" style="5" customWidth="1"/>
    <col min="6478" max="6478" width="4.7109375" style="5" customWidth="1"/>
    <col min="6479" max="6479" width="10.42578125" style="5" customWidth="1"/>
    <col min="6480" max="6656" width="9.140625" style="5"/>
    <col min="6657" max="6657" width="7.28515625" style="5" customWidth="1"/>
    <col min="6658" max="6658" width="14.42578125" style="5" customWidth="1"/>
    <col min="6659" max="6660" width="9.7109375" style="5" customWidth="1"/>
    <col min="6661" max="6661" width="9.42578125" style="5" customWidth="1"/>
    <col min="6662" max="6667" width="3.7109375" style="5" customWidth="1"/>
    <col min="6668" max="6668" width="9.42578125" style="5" customWidth="1"/>
    <col min="6669" max="6674" width="3.7109375" style="5" customWidth="1"/>
    <col min="6675" max="6675" width="9.42578125" style="5" customWidth="1"/>
    <col min="6676" max="6681" width="3.7109375" style="5" customWidth="1"/>
    <col min="6682" max="6682" width="9.42578125" style="5" customWidth="1"/>
    <col min="6683" max="6688" width="3.7109375" style="5" customWidth="1"/>
    <col min="6689" max="6689" width="9.42578125" style="5" customWidth="1"/>
    <col min="6690" max="6695" width="3.7109375" style="5" customWidth="1"/>
    <col min="6696" max="6696" width="9.7109375" style="5" customWidth="1"/>
    <col min="6697" max="6702" width="3.85546875" style="5" customWidth="1"/>
    <col min="6703" max="6703" width="9.7109375" style="5" customWidth="1"/>
    <col min="6704" max="6709" width="3.85546875" style="5" customWidth="1"/>
    <col min="6710" max="6710" width="9.7109375" style="5" customWidth="1"/>
    <col min="6711" max="6716" width="3.85546875" style="5" customWidth="1"/>
    <col min="6717" max="6717" width="9.7109375" style="5" customWidth="1"/>
    <col min="6718" max="6723" width="3.85546875" style="5" customWidth="1"/>
    <col min="6724" max="6724" width="9.7109375" style="5" customWidth="1"/>
    <col min="6725" max="6730" width="3.85546875" style="5" customWidth="1"/>
    <col min="6731" max="6731" width="7.7109375" style="5" customWidth="1"/>
    <col min="6732" max="6732" width="4.7109375" style="5" customWidth="1"/>
    <col min="6733" max="6733" width="7.7109375" style="5" customWidth="1"/>
    <col min="6734" max="6734" width="4.7109375" style="5" customWidth="1"/>
    <col min="6735" max="6735" width="10.42578125" style="5" customWidth="1"/>
    <col min="6736" max="6912" width="9.140625" style="5"/>
    <col min="6913" max="6913" width="7.28515625" style="5" customWidth="1"/>
    <col min="6914" max="6914" width="14.42578125" style="5" customWidth="1"/>
    <col min="6915" max="6916" width="9.7109375" style="5" customWidth="1"/>
    <col min="6917" max="6917" width="9.42578125" style="5" customWidth="1"/>
    <col min="6918" max="6923" width="3.7109375" style="5" customWidth="1"/>
    <col min="6924" max="6924" width="9.42578125" style="5" customWidth="1"/>
    <col min="6925" max="6930" width="3.7109375" style="5" customWidth="1"/>
    <col min="6931" max="6931" width="9.42578125" style="5" customWidth="1"/>
    <col min="6932" max="6937" width="3.7109375" style="5" customWidth="1"/>
    <col min="6938" max="6938" width="9.42578125" style="5" customWidth="1"/>
    <col min="6939" max="6944" width="3.7109375" style="5" customWidth="1"/>
    <col min="6945" max="6945" width="9.42578125" style="5" customWidth="1"/>
    <col min="6946" max="6951" width="3.7109375" style="5" customWidth="1"/>
    <col min="6952" max="6952" width="9.7109375" style="5" customWidth="1"/>
    <col min="6953" max="6958" width="3.85546875" style="5" customWidth="1"/>
    <col min="6959" max="6959" width="9.7109375" style="5" customWidth="1"/>
    <col min="6960" max="6965" width="3.85546875" style="5" customWidth="1"/>
    <col min="6966" max="6966" width="9.7109375" style="5" customWidth="1"/>
    <col min="6967" max="6972" width="3.85546875" style="5" customWidth="1"/>
    <col min="6973" max="6973" width="9.7109375" style="5" customWidth="1"/>
    <col min="6974" max="6979" width="3.85546875" style="5" customWidth="1"/>
    <col min="6980" max="6980" width="9.7109375" style="5" customWidth="1"/>
    <col min="6981" max="6986" width="3.85546875" style="5" customWidth="1"/>
    <col min="6987" max="6987" width="7.7109375" style="5" customWidth="1"/>
    <col min="6988" max="6988" width="4.7109375" style="5" customWidth="1"/>
    <col min="6989" max="6989" width="7.7109375" style="5" customWidth="1"/>
    <col min="6990" max="6990" width="4.7109375" style="5" customWidth="1"/>
    <col min="6991" max="6991" width="10.42578125" style="5" customWidth="1"/>
    <col min="6992" max="7168" width="9.140625" style="5"/>
    <col min="7169" max="7169" width="7.28515625" style="5" customWidth="1"/>
    <col min="7170" max="7170" width="14.42578125" style="5" customWidth="1"/>
    <col min="7171" max="7172" width="9.7109375" style="5" customWidth="1"/>
    <col min="7173" max="7173" width="9.42578125" style="5" customWidth="1"/>
    <col min="7174" max="7179" width="3.7109375" style="5" customWidth="1"/>
    <col min="7180" max="7180" width="9.42578125" style="5" customWidth="1"/>
    <col min="7181" max="7186" width="3.7109375" style="5" customWidth="1"/>
    <col min="7187" max="7187" width="9.42578125" style="5" customWidth="1"/>
    <col min="7188" max="7193" width="3.7109375" style="5" customWidth="1"/>
    <col min="7194" max="7194" width="9.42578125" style="5" customWidth="1"/>
    <col min="7195" max="7200" width="3.7109375" style="5" customWidth="1"/>
    <col min="7201" max="7201" width="9.42578125" style="5" customWidth="1"/>
    <col min="7202" max="7207" width="3.7109375" style="5" customWidth="1"/>
    <col min="7208" max="7208" width="9.7109375" style="5" customWidth="1"/>
    <col min="7209" max="7214" width="3.85546875" style="5" customWidth="1"/>
    <col min="7215" max="7215" width="9.7109375" style="5" customWidth="1"/>
    <col min="7216" max="7221" width="3.85546875" style="5" customWidth="1"/>
    <col min="7222" max="7222" width="9.7109375" style="5" customWidth="1"/>
    <col min="7223" max="7228" width="3.85546875" style="5" customWidth="1"/>
    <col min="7229" max="7229" width="9.7109375" style="5" customWidth="1"/>
    <col min="7230" max="7235" width="3.85546875" style="5" customWidth="1"/>
    <col min="7236" max="7236" width="9.7109375" style="5" customWidth="1"/>
    <col min="7237" max="7242" width="3.85546875" style="5" customWidth="1"/>
    <col min="7243" max="7243" width="7.7109375" style="5" customWidth="1"/>
    <col min="7244" max="7244" width="4.7109375" style="5" customWidth="1"/>
    <col min="7245" max="7245" width="7.7109375" style="5" customWidth="1"/>
    <col min="7246" max="7246" width="4.7109375" style="5" customWidth="1"/>
    <col min="7247" max="7247" width="10.42578125" style="5" customWidth="1"/>
    <col min="7248" max="7424" width="9.140625" style="5"/>
    <col min="7425" max="7425" width="7.28515625" style="5" customWidth="1"/>
    <col min="7426" max="7426" width="14.42578125" style="5" customWidth="1"/>
    <col min="7427" max="7428" width="9.7109375" style="5" customWidth="1"/>
    <col min="7429" max="7429" width="9.42578125" style="5" customWidth="1"/>
    <col min="7430" max="7435" width="3.7109375" style="5" customWidth="1"/>
    <col min="7436" max="7436" width="9.42578125" style="5" customWidth="1"/>
    <col min="7437" max="7442" width="3.7109375" style="5" customWidth="1"/>
    <col min="7443" max="7443" width="9.42578125" style="5" customWidth="1"/>
    <col min="7444" max="7449" width="3.7109375" style="5" customWidth="1"/>
    <col min="7450" max="7450" width="9.42578125" style="5" customWidth="1"/>
    <col min="7451" max="7456" width="3.7109375" style="5" customWidth="1"/>
    <col min="7457" max="7457" width="9.42578125" style="5" customWidth="1"/>
    <col min="7458" max="7463" width="3.7109375" style="5" customWidth="1"/>
    <col min="7464" max="7464" width="9.7109375" style="5" customWidth="1"/>
    <col min="7465" max="7470" width="3.85546875" style="5" customWidth="1"/>
    <col min="7471" max="7471" width="9.7109375" style="5" customWidth="1"/>
    <col min="7472" max="7477" width="3.85546875" style="5" customWidth="1"/>
    <col min="7478" max="7478" width="9.7109375" style="5" customWidth="1"/>
    <col min="7479" max="7484" width="3.85546875" style="5" customWidth="1"/>
    <col min="7485" max="7485" width="9.7109375" style="5" customWidth="1"/>
    <col min="7486" max="7491" width="3.85546875" style="5" customWidth="1"/>
    <col min="7492" max="7492" width="9.7109375" style="5" customWidth="1"/>
    <col min="7493" max="7498" width="3.85546875" style="5" customWidth="1"/>
    <col min="7499" max="7499" width="7.7109375" style="5" customWidth="1"/>
    <col min="7500" max="7500" width="4.7109375" style="5" customWidth="1"/>
    <col min="7501" max="7501" width="7.7109375" style="5" customWidth="1"/>
    <col min="7502" max="7502" width="4.7109375" style="5" customWidth="1"/>
    <col min="7503" max="7503" width="10.42578125" style="5" customWidth="1"/>
    <col min="7504" max="7680" width="9.140625" style="5"/>
    <col min="7681" max="7681" width="7.28515625" style="5" customWidth="1"/>
    <col min="7682" max="7682" width="14.42578125" style="5" customWidth="1"/>
    <col min="7683" max="7684" width="9.7109375" style="5" customWidth="1"/>
    <col min="7685" max="7685" width="9.42578125" style="5" customWidth="1"/>
    <col min="7686" max="7691" width="3.7109375" style="5" customWidth="1"/>
    <col min="7692" max="7692" width="9.42578125" style="5" customWidth="1"/>
    <col min="7693" max="7698" width="3.7109375" style="5" customWidth="1"/>
    <col min="7699" max="7699" width="9.42578125" style="5" customWidth="1"/>
    <col min="7700" max="7705" width="3.7109375" style="5" customWidth="1"/>
    <col min="7706" max="7706" width="9.42578125" style="5" customWidth="1"/>
    <col min="7707" max="7712" width="3.7109375" style="5" customWidth="1"/>
    <col min="7713" max="7713" width="9.42578125" style="5" customWidth="1"/>
    <col min="7714" max="7719" width="3.7109375" style="5" customWidth="1"/>
    <col min="7720" max="7720" width="9.7109375" style="5" customWidth="1"/>
    <col min="7721" max="7726" width="3.85546875" style="5" customWidth="1"/>
    <col min="7727" max="7727" width="9.7109375" style="5" customWidth="1"/>
    <col min="7728" max="7733" width="3.85546875" style="5" customWidth="1"/>
    <col min="7734" max="7734" width="9.7109375" style="5" customWidth="1"/>
    <col min="7735" max="7740" width="3.85546875" style="5" customWidth="1"/>
    <col min="7741" max="7741" width="9.7109375" style="5" customWidth="1"/>
    <col min="7742" max="7747" width="3.85546875" style="5" customWidth="1"/>
    <col min="7748" max="7748" width="9.7109375" style="5" customWidth="1"/>
    <col min="7749" max="7754" width="3.85546875" style="5" customWidth="1"/>
    <col min="7755" max="7755" width="7.7109375" style="5" customWidth="1"/>
    <col min="7756" max="7756" width="4.7109375" style="5" customWidth="1"/>
    <col min="7757" max="7757" width="7.7109375" style="5" customWidth="1"/>
    <col min="7758" max="7758" width="4.7109375" style="5" customWidth="1"/>
    <col min="7759" max="7759" width="10.42578125" style="5" customWidth="1"/>
    <col min="7760" max="7936" width="9.140625" style="5"/>
    <col min="7937" max="7937" width="7.28515625" style="5" customWidth="1"/>
    <col min="7938" max="7938" width="14.42578125" style="5" customWidth="1"/>
    <col min="7939" max="7940" width="9.7109375" style="5" customWidth="1"/>
    <col min="7941" max="7941" width="9.42578125" style="5" customWidth="1"/>
    <col min="7942" max="7947" width="3.7109375" style="5" customWidth="1"/>
    <col min="7948" max="7948" width="9.42578125" style="5" customWidth="1"/>
    <col min="7949" max="7954" width="3.7109375" style="5" customWidth="1"/>
    <col min="7955" max="7955" width="9.42578125" style="5" customWidth="1"/>
    <col min="7956" max="7961" width="3.7109375" style="5" customWidth="1"/>
    <col min="7962" max="7962" width="9.42578125" style="5" customWidth="1"/>
    <col min="7963" max="7968" width="3.7109375" style="5" customWidth="1"/>
    <col min="7969" max="7969" width="9.42578125" style="5" customWidth="1"/>
    <col min="7970" max="7975" width="3.7109375" style="5" customWidth="1"/>
    <col min="7976" max="7976" width="9.7109375" style="5" customWidth="1"/>
    <col min="7977" max="7982" width="3.85546875" style="5" customWidth="1"/>
    <col min="7983" max="7983" width="9.7109375" style="5" customWidth="1"/>
    <col min="7984" max="7989" width="3.85546875" style="5" customWidth="1"/>
    <col min="7990" max="7990" width="9.7109375" style="5" customWidth="1"/>
    <col min="7991" max="7996" width="3.85546875" style="5" customWidth="1"/>
    <col min="7997" max="7997" width="9.7109375" style="5" customWidth="1"/>
    <col min="7998" max="8003" width="3.85546875" style="5" customWidth="1"/>
    <col min="8004" max="8004" width="9.7109375" style="5" customWidth="1"/>
    <col min="8005" max="8010" width="3.85546875" style="5" customWidth="1"/>
    <col min="8011" max="8011" width="7.7109375" style="5" customWidth="1"/>
    <col min="8012" max="8012" width="4.7109375" style="5" customWidth="1"/>
    <col min="8013" max="8013" width="7.7109375" style="5" customWidth="1"/>
    <col min="8014" max="8014" width="4.7109375" style="5" customWidth="1"/>
    <col min="8015" max="8015" width="10.42578125" style="5" customWidth="1"/>
    <col min="8016" max="8192" width="9.140625" style="5"/>
    <col min="8193" max="8193" width="7.28515625" style="5" customWidth="1"/>
    <col min="8194" max="8194" width="14.42578125" style="5" customWidth="1"/>
    <col min="8195" max="8196" width="9.7109375" style="5" customWidth="1"/>
    <col min="8197" max="8197" width="9.42578125" style="5" customWidth="1"/>
    <col min="8198" max="8203" width="3.7109375" style="5" customWidth="1"/>
    <col min="8204" max="8204" width="9.42578125" style="5" customWidth="1"/>
    <col min="8205" max="8210" width="3.7109375" style="5" customWidth="1"/>
    <col min="8211" max="8211" width="9.42578125" style="5" customWidth="1"/>
    <col min="8212" max="8217" width="3.7109375" style="5" customWidth="1"/>
    <col min="8218" max="8218" width="9.42578125" style="5" customWidth="1"/>
    <col min="8219" max="8224" width="3.7109375" style="5" customWidth="1"/>
    <col min="8225" max="8225" width="9.42578125" style="5" customWidth="1"/>
    <col min="8226" max="8231" width="3.7109375" style="5" customWidth="1"/>
    <col min="8232" max="8232" width="9.7109375" style="5" customWidth="1"/>
    <col min="8233" max="8238" width="3.85546875" style="5" customWidth="1"/>
    <col min="8239" max="8239" width="9.7109375" style="5" customWidth="1"/>
    <col min="8240" max="8245" width="3.85546875" style="5" customWidth="1"/>
    <col min="8246" max="8246" width="9.7109375" style="5" customWidth="1"/>
    <col min="8247" max="8252" width="3.85546875" style="5" customWidth="1"/>
    <col min="8253" max="8253" width="9.7109375" style="5" customWidth="1"/>
    <col min="8254" max="8259" width="3.85546875" style="5" customWidth="1"/>
    <col min="8260" max="8260" width="9.7109375" style="5" customWidth="1"/>
    <col min="8261" max="8266" width="3.85546875" style="5" customWidth="1"/>
    <col min="8267" max="8267" width="7.7109375" style="5" customWidth="1"/>
    <col min="8268" max="8268" width="4.7109375" style="5" customWidth="1"/>
    <col min="8269" max="8269" width="7.7109375" style="5" customWidth="1"/>
    <col min="8270" max="8270" width="4.7109375" style="5" customWidth="1"/>
    <col min="8271" max="8271" width="10.42578125" style="5" customWidth="1"/>
    <col min="8272" max="8448" width="9.140625" style="5"/>
    <col min="8449" max="8449" width="7.28515625" style="5" customWidth="1"/>
    <col min="8450" max="8450" width="14.42578125" style="5" customWidth="1"/>
    <col min="8451" max="8452" width="9.7109375" style="5" customWidth="1"/>
    <col min="8453" max="8453" width="9.42578125" style="5" customWidth="1"/>
    <col min="8454" max="8459" width="3.7109375" style="5" customWidth="1"/>
    <col min="8460" max="8460" width="9.42578125" style="5" customWidth="1"/>
    <col min="8461" max="8466" width="3.7109375" style="5" customWidth="1"/>
    <col min="8467" max="8467" width="9.42578125" style="5" customWidth="1"/>
    <col min="8468" max="8473" width="3.7109375" style="5" customWidth="1"/>
    <col min="8474" max="8474" width="9.42578125" style="5" customWidth="1"/>
    <col min="8475" max="8480" width="3.7109375" style="5" customWidth="1"/>
    <col min="8481" max="8481" width="9.42578125" style="5" customWidth="1"/>
    <col min="8482" max="8487" width="3.7109375" style="5" customWidth="1"/>
    <col min="8488" max="8488" width="9.7109375" style="5" customWidth="1"/>
    <col min="8489" max="8494" width="3.85546875" style="5" customWidth="1"/>
    <col min="8495" max="8495" width="9.7109375" style="5" customWidth="1"/>
    <col min="8496" max="8501" width="3.85546875" style="5" customWidth="1"/>
    <col min="8502" max="8502" width="9.7109375" style="5" customWidth="1"/>
    <col min="8503" max="8508" width="3.85546875" style="5" customWidth="1"/>
    <col min="8509" max="8509" width="9.7109375" style="5" customWidth="1"/>
    <col min="8510" max="8515" width="3.85546875" style="5" customWidth="1"/>
    <col min="8516" max="8516" width="9.7109375" style="5" customWidth="1"/>
    <col min="8517" max="8522" width="3.85546875" style="5" customWidth="1"/>
    <col min="8523" max="8523" width="7.7109375" style="5" customWidth="1"/>
    <col min="8524" max="8524" width="4.7109375" style="5" customWidth="1"/>
    <col min="8525" max="8525" width="7.7109375" style="5" customWidth="1"/>
    <col min="8526" max="8526" width="4.7109375" style="5" customWidth="1"/>
    <col min="8527" max="8527" width="10.42578125" style="5" customWidth="1"/>
    <col min="8528" max="8704" width="9.140625" style="5"/>
    <col min="8705" max="8705" width="7.28515625" style="5" customWidth="1"/>
    <col min="8706" max="8706" width="14.42578125" style="5" customWidth="1"/>
    <col min="8707" max="8708" width="9.7109375" style="5" customWidth="1"/>
    <col min="8709" max="8709" width="9.42578125" style="5" customWidth="1"/>
    <col min="8710" max="8715" width="3.7109375" style="5" customWidth="1"/>
    <col min="8716" max="8716" width="9.42578125" style="5" customWidth="1"/>
    <col min="8717" max="8722" width="3.7109375" style="5" customWidth="1"/>
    <col min="8723" max="8723" width="9.42578125" style="5" customWidth="1"/>
    <col min="8724" max="8729" width="3.7109375" style="5" customWidth="1"/>
    <col min="8730" max="8730" width="9.42578125" style="5" customWidth="1"/>
    <col min="8731" max="8736" width="3.7109375" style="5" customWidth="1"/>
    <col min="8737" max="8737" width="9.42578125" style="5" customWidth="1"/>
    <col min="8738" max="8743" width="3.7109375" style="5" customWidth="1"/>
    <col min="8744" max="8744" width="9.7109375" style="5" customWidth="1"/>
    <col min="8745" max="8750" width="3.85546875" style="5" customWidth="1"/>
    <col min="8751" max="8751" width="9.7109375" style="5" customWidth="1"/>
    <col min="8752" max="8757" width="3.85546875" style="5" customWidth="1"/>
    <col min="8758" max="8758" width="9.7109375" style="5" customWidth="1"/>
    <col min="8759" max="8764" width="3.85546875" style="5" customWidth="1"/>
    <col min="8765" max="8765" width="9.7109375" style="5" customWidth="1"/>
    <col min="8766" max="8771" width="3.85546875" style="5" customWidth="1"/>
    <col min="8772" max="8772" width="9.7109375" style="5" customWidth="1"/>
    <col min="8773" max="8778" width="3.85546875" style="5" customWidth="1"/>
    <col min="8779" max="8779" width="7.7109375" style="5" customWidth="1"/>
    <col min="8780" max="8780" width="4.7109375" style="5" customWidth="1"/>
    <col min="8781" max="8781" width="7.7109375" style="5" customWidth="1"/>
    <col min="8782" max="8782" width="4.7109375" style="5" customWidth="1"/>
    <col min="8783" max="8783" width="10.42578125" style="5" customWidth="1"/>
    <col min="8784" max="8960" width="9.140625" style="5"/>
    <col min="8961" max="8961" width="7.28515625" style="5" customWidth="1"/>
    <col min="8962" max="8962" width="14.42578125" style="5" customWidth="1"/>
    <col min="8963" max="8964" width="9.7109375" style="5" customWidth="1"/>
    <col min="8965" max="8965" width="9.42578125" style="5" customWidth="1"/>
    <col min="8966" max="8971" width="3.7109375" style="5" customWidth="1"/>
    <col min="8972" max="8972" width="9.42578125" style="5" customWidth="1"/>
    <col min="8973" max="8978" width="3.7109375" style="5" customWidth="1"/>
    <col min="8979" max="8979" width="9.42578125" style="5" customWidth="1"/>
    <col min="8980" max="8985" width="3.7109375" style="5" customWidth="1"/>
    <col min="8986" max="8986" width="9.42578125" style="5" customWidth="1"/>
    <col min="8987" max="8992" width="3.7109375" style="5" customWidth="1"/>
    <col min="8993" max="8993" width="9.42578125" style="5" customWidth="1"/>
    <col min="8994" max="8999" width="3.7109375" style="5" customWidth="1"/>
    <col min="9000" max="9000" width="9.7109375" style="5" customWidth="1"/>
    <col min="9001" max="9006" width="3.85546875" style="5" customWidth="1"/>
    <col min="9007" max="9007" width="9.7109375" style="5" customWidth="1"/>
    <col min="9008" max="9013" width="3.85546875" style="5" customWidth="1"/>
    <col min="9014" max="9014" width="9.7109375" style="5" customWidth="1"/>
    <col min="9015" max="9020" width="3.85546875" style="5" customWidth="1"/>
    <col min="9021" max="9021" width="9.7109375" style="5" customWidth="1"/>
    <col min="9022" max="9027" width="3.85546875" style="5" customWidth="1"/>
    <col min="9028" max="9028" width="9.7109375" style="5" customWidth="1"/>
    <col min="9029" max="9034" width="3.85546875" style="5" customWidth="1"/>
    <col min="9035" max="9035" width="7.7109375" style="5" customWidth="1"/>
    <col min="9036" max="9036" width="4.7109375" style="5" customWidth="1"/>
    <col min="9037" max="9037" width="7.7109375" style="5" customWidth="1"/>
    <col min="9038" max="9038" width="4.7109375" style="5" customWidth="1"/>
    <col min="9039" max="9039" width="10.42578125" style="5" customWidth="1"/>
    <col min="9040" max="9216" width="9.140625" style="5"/>
    <col min="9217" max="9217" width="7.28515625" style="5" customWidth="1"/>
    <col min="9218" max="9218" width="14.42578125" style="5" customWidth="1"/>
    <col min="9219" max="9220" width="9.7109375" style="5" customWidth="1"/>
    <col min="9221" max="9221" width="9.42578125" style="5" customWidth="1"/>
    <col min="9222" max="9227" width="3.7109375" style="5" customWidth="1"/>
    <col min="9228" max="9228" width="9.42578125" style="5" customWidth="1"/>
    <col min="9229" max="9234" width="3.7109375" style="5" customWidth="1"/>
    <col min="9235" max="9235" width="9.42578125" style="5" customWidth="1"/>
    <col min="9236" max="9241" width="3.7109375" style="5" customWidth="1"/>
    <col min="9242" max="9242" width="9.42578125" style="5" customWidth="1"/>
    <col min="9243" max="9248" width="3.7109375" style="5" customWidth="1"/>
    <col min="9249" max="9249" width="9.42578125" style="5" customWidth="1"/>
    <col min="9250" max="9255" width="3.7109375" style="5" customWidth="1"/>
    <col min="9256" max="9256" width="9.7109375" style="5" customWidth="1"/>
    <col min="9257" max="9262" width="3.85546875" style="5" customWidth="1"/>
    <col min="9263" max="9263" width="9.7109375" style="5" customWidth="1"/>
    <col min="9264" max="9269" width="3.85546875" style="5" customWidth="1"/>
    <col min="9270" max="9270" width="9.7109375" style="5" customWidth="1"/>
    <col min="9271" max="9276" width="3.85546875" style="5" customWidth="1"/>
    <col min="9277" max="9277" width="9.7109375" style="5" customWidth="1"/>
    <col min="9278" max="9283" width="3.85546875" style="5" customWidth="1"/>
    <col min="9284" max="9284" width="9.7109375" style="5" customWidth="1"/>
    <col min="9285" max="9290" width="3.85546875" style="5" customWidth="1"/>
    <col min="9291" max="9291" width="7.7109375" style="5" customWidth="1"/>
    <col min="9292" max="9292" width="4.7109375" style="5" customWidth="1"/>
    <col min="9293" max="9293" width="7.7109375" style="5" customWidth="1"/>
    <col min="9294" max="9294" width="4.7109375" style="5" customWidth="1"/>
    <col min="9295" max="9295" width="10.42578125" style="5" customWidth="1"/>
    <col min="9296" max="9472" width="9.140625" style="5"/>
    <col min="9473" max="9473" width="7.28515625" style="5" customWidth="1"/>
    <col min="9474" max="9474" width="14.42578125" style="5" customWidth="1"/>
    <col min="9475" max="9476" width="9.7109375" style="5" customWidth="1"/>
    <col min="9477" max="9477" width="9.42578125" style="5" customWidth="1"/>
    <col min="9478" max="9483" width="3.7109375" style="5" customWidth="1"/>
    <col min="9484" max="9484" width="9.42578125" style="5" customWidth="1"/>
    <col min="9485" max="9490" width="3.7109375" style="5" customWidth="1"/>
    <col min="9491" max="9491" width="9.42578125" style="5" customWidth="1"/>
    <col min="9492" max="9497" width="3.7109375" style="5" customWidth="1"/>
    <col min="9498" max="9498" width="9.42578125" style="5" customWidth="1"/>
    <col min="9499" max="9504" width="3.7109375" style="5" customWidth="1"/>
    <col min="9505" max="9505" width="9.42578125" style="5" customWidth="1"/>
    <col min="9506" max="9511" width="3.7109375" style="5" customWidth="1"/>
    <col min="9512" max="9512" width="9.7109375" style="5" customWidth="1"/>
    <col min="9513" max="9518" width="3.85546875" style="5" customWidth="1"/>
    <col min="9519" max="9519" width="9.7109375" style="5" customWidth="1"/>
    <col min="9520" max="9525" width="3.85546875" style="5" customWidth="1"/>
    <col min="9526" max="9526" width="9.7109375" style="5" customWidth="1"/>
    <col min="9527" max="9532" width="3.85546875" style="5" customWidth="1"/>
    <col min="9533" max="9533" width="9.7109375" style="5" customWidth="1"/>
    <col min="9534" max="9539" width="3.85546875" style="5" customWidth="1"/>
    <col min="9540" max="9540" width="9.7109375" style="5" customWidth="1"/>
    <col min="9541" max="9546" width="3.85546875" style="5" customWidth="1"/>
    <col min="9547" max="9547" width="7.7109375" style="5" customWidth="1"/>
    <col min="9548" max="9548" width="4.7109375" style="5" customWidth="1"/>
    <col min="9549" max="9549" width="7.7109375" style="5" customWidth="1"/>
    <col min="9550" max="9550" width="4.7109375" style="5" customWidth="1"/>
    <col min="9551" max="9551" width="10.42578125" style="5" customWidth="1"/>
    <col min="9552" max="9728" width="9.140625" style="5"/>
    <col min="9729" max="9729" width="7.28515625" style="5" customWidth="1"/>
    <col min="9730" max="9730" width="14.42578125" style="5" customWidth="1"/>
    <col min="9731" max="9732" width="9.7109375" style="5" customWidth="1"/>
    <col min="9733" max="9733" width="9.42578125" style="5" customWidth="1"/>
    <col min="9734" max="9739" width="3.7109375" style="5" customWidth="1"/>
    <col min="9740" max="9740" width="9.42578125" style="5" customWidth="1"/>
    <col min="9741" max="9746" width="3.7109375" style="5" customWidth="1"/>
    <col min="9747" max="9747" width="9.42578125" style="5" customWidth="1"/>
    <col min="9748" max="9753" width="3.7109375" style="5" customWidth="1"/>
    <col min="9754" max="9754" width="9.42578125" style="5" customWidth="1"/>
    <col min="9755" max="9760" width="3.7109375" style="5" customWidth="1"/>
    <col min="9761" max="9761" width="9.42578125" style="5" customWidth="1"/>
    <col min="9762" max="9767" width="3.7109375" style="5" customWidth="1"/>
    <col min="9768" max="9768" width="9.7109375" style="5" customWidth="1"/>
    <col min="9769" max="9774" width="3.85546875" style="5" customWidth="1"/>
    <col min="9775" max="9775" width="9.7109375" style="5" customWidth="1"/>
    <col min="9776" max="9781" width="3.85546875" style="5" customWidth="1"/>
    <col min="9782" max="9782" width="9.7109375" style="5" customWidth="1"/>
    <col min="9783" max="9788" width="3.85546875" style="5" customWidth="1"/>
    <col min="9789" max="9789" width="9.7109375" style="5" customWidth="1"/>
    <col min="9790" max="9795" width="3.85546875" style="5" customWidth="1"/>
    <col min="9796" max="9796" width="9.7109375" style="5" customWidth="1"/>
    <col min="9797" max="9802" width="3.85546875" style="5" customWidth="1"/>
    <col min="9803" max="9803" width="7.7109375" style="5" customWidth="1"/>
    <col min="9804" max="9804" width="4.7109375" style="5" customWidth="1"/>
    <col min="9805" max="9805" width="7.7109375" style="5" customWidth="1"/>
    <col min="9806" max="9806" width="4.7109375" style="5" customWidth="1"/>
    <col min="9807" max="9807" width="10.42578125" style="5" customWidth="1"/>
    <col min="9808" max="9984" width="9.140625" style="5"/>
    <col min="9985" max="9985" width="7.28515625" style="5" customWidth="1"/>
    <col min="9986" max="9986" width="14.42578125" style="5" customWidth="1"/>
    <col min="9987" max="9988" width="9.7109375" style="5" customWidth="1"/>
    <col min="9989" max="9989" width="9.42578125" style="5" customWidth="1"/>
    <col min="9990" max="9995" width="3.7109375" style="5" customWidth="1"/>
    <col min="9996" max="9996" width="9.42578125" style="5" customWidth="1"/>
    <col min="9997" max="10002" width="3.7109375" style="5" customWidth="1"/>
    <col min="10003" max="10003" width="9.42578125" style="5" customWidth="1"/>
    <col min="10004" max="10009" width="3.7109375" style="5" customWidth="1"/>
    <col min="10010" max="10010" width="9.42578125" style="5" customWidth="1"/>
    <col min="10011" max="10016" width="3.7109375" style="5" customWidth="1"/>
    <col min="10017" max="10017" width="9.42578125" style="5" customWidth="1"/>
    <col min="10018" max="10023" width="3.7109375" style="5" customWidth="1"/>
    <col min="10024" max="10024" width="9.7109375" style="5" customWidth="1"/>
    <col min="10025" max="10030" width="3.85546875" style="5" customWidth="1"/>
    <col min="10031" max="10031" width="9.7109375" style="5" customWidth="1"/>
    <col min="10032" max="10037" width="3.85546875" style="5" customWidth="1"/>
    <col min="10038" max="10038" width="9.7109375" style="5" customWidth="1"/>
    <col min="10039" max="10044" width="3.85546875" style="5" customWidth="1"/>
    <col min="10045" max="10045" width="9.7109375" style="5" customWidth="1"/>
    <col min="10046" max="10051" width="3.85546875" style="5" customWidth="1"/>
    <col min="10052" max="10052" width="9.7109375" style="5" customWidth="1"/>
    <col min="10053" max="10058" width="3.85546875" style="5" customWidth="1"/>
    <col min="10059" max="10059" width="7.7109375" style="5" customWidth="1"/>
    <col min="10060" max="10060" width="4.7109375" style="5" customWidth="1"/>
    <col min="10061" max="10061" width="7.7109375" style="5" customWidth="1"/>
    <col min="10062" max="10062" width="4.7109375" style="5" customWidth="1"/>
    <col min="10063" max="10063" width="10.42578125" style="5" customWidth="1"/>
    <col min="10064" max="10240" width="9.140625" style="5"/>
    <col min="10241" max="10241" width="7.28515625" style="5" customWidth="1"/>
    <col min="10242" max="10242" width="14.42578125" style="5" customWidth="1"/>
    <col min="10243" max="10244" width="9.7109375" style="5" customWidth="1"/>
    <col min="10245" max="10245" width="9.42578125" style="5" customWidth="1"/>
    <col min="10246" max="10251" width="3.7109375" style="5" customWidth="1"/>
    <col min="10252" max="10252" width="9.42578125" style="5" customWidth="1"/>
    <col min="10253" max="10258" width="3.7109375" style="5" customWidth="1"/>
    <col min="10259" max="10259" width="9.42578125" style="5" customWidth="1"/>
    <col min="10260" max="10265" width="3.7109375" style="5" customWidth="1"/>
    <col min="10266" max="10266" width="9.42578125" style="5" customWidth="1"/>
    <col min="10267" max="10272" width="3.7109375" style="5" customWidth="1"/>
    <col min="10273" max="10273" width="9.42578125" style="5" customWidth="1"/>
    <col min="10274" max="10279" width="3.7109375" style="5" customWidth="1"/>
    <col min="10280" max="10280" width="9.7109375" style="5" customWidth="1"/>
    <col min="10281" max="10286" width="3.85546875" style="5" customWidth="1"/>
    <col min="10287" max="10287" width="9.7109375" style="5" customWidth="1"/>
    <col min="10288" max="10293" width="3.85546875" style="5" customWidth="1"/>
    <col min="10294" max="10294" width="9.7109375" style="5" customWidth="1"/>
    <col min="10295" max="10300" width="3.85546875" style="5" customWidth="1"/>
    <col min="10301" max="10301" width="9.7109375" style="5" customWidth="1"/>
    <col min="10302" max="10307" width="3.85546875" style="5" customWidth="1"/>
    <col min="10308" max="10308" width="9.7109375" style="5" customWidth="1"/>
    <col min="10309" max="10314" width="3.85546875" style="5" customWidth="1"/>
    <col min="10315" max="10315" width="7.7109375" style="5" customWidth="1"/>
    <col min="10316" max="10316" width="4.7109375" style="5" customWidth="1"/>
    <col min="10317" max="10317" width="7.7109375" style="5" customWidth="1"/>
    <col min="10318" max="10318" width="4.7109375" style="5" customWidth="1"/>
    <col min="10319" max="10319" width="10.42578125" style="5" customWidth="1"/>
    <col min="10320" max="10496" width="9.140625" style="5"/>
    <col min="10497" max="10497" width="7.28515625" style="5" customWidth="1"/>
    <col min="10498" max="10498" width="14.42578125" style="5" customWidth="1"/>
    <col min="10499" max="10500" width="9.7109375" style="5" customWidth="1"/>
    <col min="10501" max="10501" width="9.42578125" style="5" customWidth="1"/>
    <col min="10502" max="10507" width="3.7109375" style="5" customWidth="1"/>
    <col min="10508" max="10508" width="9.42578125" style="5" customWidth="1"/>
    <col min="10509" max="10514" width="3.7109375" style="5" customWidth="1"/>
    <col min="10515" max="10515" width="9.42578125" style="5" customWidth="1"/>
    <col min="10516" max="10521" width="3.7109375" style="5" customWidth="1"/>
    <col min="10522" max="10522" width="9.42578125" style="5" customWidth="1"/>
    <col min="10523" max="10528" width="3.7109375" style="5" customWidth="1"/>
    <col min="10529" max="10529" width="9.42578125" style="5" customWidth="1"/>
    <col min="10530" max="10535" width="3.7109375" style="5" customWidth="1"/>
    <col min="10536" max="10536" width="9.7109375" style="5" customWidth="1"/>
    <col min="10537" max="10542" width="3.85546875" style="5" customWidth="1"/>
    <col min="10543" max="10543" width="9.7109375" style="5" customWidth="1"/>
    <col min="10544" max="10549" width="3.85546875" style="5" customWidth="1"/>
    <col min="10550" max="10550" width="9.7109375" style="5" customWidth="1"/>
    <col min="10551" max="10556" width="3.85546875" style="5" customWidth="1"/>
    <col min="10557" max="10557" width="9.7109375" style="5" customWidth="1"/>
    <col min="10558" max="10563" width="3.85546875" style="5" customWidth="1"/>
    <col min="10564" max="10564" width="9.7109375" style="5" customWidth="1"/>
    <col min="10565" max="10570" width="3.85546875" style="5" customWidth="1"/>
    <col min="10571" max="10571" width="7.7109375" style="5" customWidth="1"/>
    <col min="10572" max="10572" width="4.7109375" style="5" customWidth="1"/>
    <col min="10573" max="10573" width="7.7109375" style="5" customWidth="1"/>
    <col min="10574" max="10574" width="4.7109375" style="5" customWidth="1"/>
    <col min="10575" max="10575" width="10.42578125" style="5" customWidth="1"/>
    <col min="10576" max="10752" width="9.140625" style="5"/>
    <col min="10753" max="10753" width="7.28515625" style="5" customWidth="1"/>
    <col min="10754" max="10754" width="14.42578125" style="5" customWidth="1"/>
    <col min="10755" max="10756" width="9.7109375" style="5" customWidth="1"/>
    <col min="10757" max="10757" width="9.42578125" style="5" customWidth="1"/>
    <col min="10758" max="10763" width="3.7109375" style="5" customWidth="1"/>
    <col min="10764" max="10764" width="9.42578125" style="5" customWidth="1"/>
    <col min="10765" max="10770" width="3.7109375" style="5" customWidth="1"/>
    <col min="10771" max="10771" width="9.42578125" style="5" customWidth="1"/>
    <col min="10772" max="10777" width="3.7109375" style="5" customWidth="1"/>
    <col min="10778" max="10778" width="9.42578125" style="5" customWidth="1"/>
    <col min="10779" max="10784" width="3.7109375" style="5" customWidth="1"/>
    <col min="10785" max="10785" width="9.42578125" style="5" customWidth="1"/>
    <col min="10786" max="10791" width="3.7109375" style="5" customWidth="1"/>
    <col min="10792" max="10792" width="9.7109375" style="5" customWidth="1"/>
    <col min="10793" max="10798" width="3.85546875" style="5" customWidth="1"/>
    <col min="10799" max="10799" width="9.7109375" style="5" customWidth="1"/>
    <col min="10800" max="10805" width="3.85546875" style="5" customWidth="1"/>
    <col min="10806" max="10806" width="9.7109375" style="5" customWidth="1"/>
    <col min="10807" max="10812" width="3.85546875" style="5" customWidth="1"/>
    <col min="10813" max="10813" width="9.7109375" style="5" customWidth="1"/>
    <col min="10814" max="10819" width="3.85546875" style="5" customWidth="1"/>
    <col min="10820" max="10820" width="9.7109375" style="5" customWidth="1"/>
    <col min="10821" max="10826" width="3.85546875" style="5" customWidth="1"/>
    <col min="10827" max="10827" width="7.7109375" style="5" customWidth="1"/>
    <col min="10828" max="10828" width="4.7109375" style="5" customWidth="1"/>
    <col min="10829" max="10829" width="7.7109375" style="5" customWidth="1"/>
    <col min="10830" max="10830" width="4.7109375" style="5" customWidth="1"/>
    <col min="10831" max="10831" width="10.42578125" style="5" customWidth="1"/>
    <col min="10832" max="11008" width="9.140625" style="5"/>
    <col min="11009" max="11009" width="7.28515625" style="5" customWidth="1"/>
    <col min="11010" max="11010" width="14.42578125" style="5" customWidth="1"/>
    <col min="11011" max="11012" width="9.7109375" style="5" customWidth="1"/>
    <col min="11013" max="11013" width="9.42578125" style="5" customWidth="1"/>
    <col min="11014" max="11019" width="3.7109375" style="5" customWidth="1"/>
    <col min="11020" max="11020" width="9.42578125" style="5" customWidth="1"/>
    <col min="11021" max="11026" width="3.7109375" style="5" customWidth="1"/>
    <col min="11027" max="11027" width="9.42578125" style="5" customWidth="1"/>
    <col min="11028" max="11033" width="3.7109375" style="5" customWidth="1"/>
    <col min="11034" max="11034" width="9.42578125" style="5" customWidth="1"/>
    <col min="11035" max="11040" width="3.7109375" style="5" customWidth="1"/>
    <col min="11041" max="11041" width="9.42578125" style="5" customWidth="1"/>
    <col min="11042" max="11047" width="3.7109375" style="5" customWidth="1"/>
    <col min="11048" max="11048" width="9.7109375" style="5" customWidth="1"/>
    <col min="11049" max="11054" width="3.85546875" style="5" customWidth="1"/>
    <col min="11055" max="11055" width="9.7109375" style="5" customWidth="1"/>
    <col min="11056" max="11061" width="3.85546875" style="5" customWidth="1"/>
    <col min="11062" max="11062" width="9.7109375" style="5" customWidth="1"/>
    <col min="11063" max="11068" width="3.85546875" style="5" customWidth="1"/>
    <col min="11069" max="11069" width="9.7109375" style="5" customWidth="1"/>
    <col min="11070" max="11075" width="3.85546875" style="5" customWidth="1"/>
    <col min="11076" max="11076" width="9.7109375" style="5" customWidth="1"/>
    <col min="11077" max="11082" width="3.85546875" style="5" customWidth="1"/>
    <col min="11083" max="11083" width="7.7109375" style="5" customWidth="1"/>
    <col min="11084" max="11084" width="4.7109375" style="5" customWidth="1"/>
    <col min="11085" max="11085" width="7.7109375" style="5" customWidth="1"/>
    <col min="11086" max="11086" width="4.7109375" style="5" customWidth="1"/>
    <col min="11087" max="11087" width="10.42578125" style="5" customWidth="1"/>
    <col min="11088" max="11264" width="9.140625" style="5"/>
    <col min="11265" max="11265" width="7.28515625" style="5" customWidth="1"/>
    <col min="11266" max="11266" width="14.42578125" style="5" customWidth="1"/>
    <col min="11267" max="11268" width="9.7109375" style="5" customWidth="1"/>
    <col min="11269" max="11269" width="9.42578125" style="5" customWidth="1"/>
    <col min="11270" max="11275" width="3.7109375" style="5" customWidth="1"/>
    <col min="11276" max="11276" width="9.42578125" style="5" customWidth="1"/>
    <col min="11277" max="11282" width="3.7109375" style="5" customWidth="1"/>
    <col min="11283" max="11283" width="9.42578125" style="5" customWidth="1"/>
    <col min="11284" max="11289" width="3.7109375" style="5" customWidth="1"/>
    <col min="11290" max="11290" width="9.42578125" style="5" customWidth="1"/>
    <col min="11291" max="11296" width="3.7109375" style="5" customWidth="1"/>
    <col min="11297" max="11297" width="9.42578125" style="5" customWidth="1"/>
    <col min="11298" max="11303" width="3.7109375" style="5" customWidth="1"/>
    <col min="11304" max="11304" width="9.7109375" style="5" customWidth="1"/>
    <col min="11305" max="11310" width="3.85546875" style="5" customWidth="1"/>
    <col min="11311" max="11311" width="9.7109375" style="5" customWidth="1"/>
    <col min="11312" max="11317" width="3.85546875" style="5" customWidth="1"/>
    <col min="11318" max="11318" width="9.7109375" style="5" customWidth="1"/>
    <col min="11319" max="11324" width="3.85546875" style="5" customWidth="1"/>
    <col min="11325" max="11325" width="9.7109375" style="5" customWidth="1"/>
    <col min="11326" max="11331" width="3.85546875" style="5" customWidth="1"/>
    <col min="11332" max="11332" width="9.7109375" style="5" customWidth="1"/>
    <col min="11333" max="11338" width="3.85546875" style="5" customWidth="1"/>
    <col min="11339" max="11339" width="7.7109375" style="5" customWidth="1"/>
    <col min="11340" max="11340" width="4.7109375" style="5" customWidth="1"/>
    <col min="11341" max="11341" width="7.7109375" style="5" customWidth="1"/>
    <col min="11342" max="11342" width="4.7109375" style="5" customWidth="1"/>
    <col min="11343" max="11343" width="10.42578125" style="5" customWidth="1"/>
    <col min="11344" max="11520" width="9.140625" style="5"/>
    <col min="11521" max="11521" width="7.28515625" style="5" customWidth="1"/>
    <col min="11522" max="11522" width="14.42578125" style="5" customWidth="1"/>
    <col min="11523" max="11524" width="9.7109375" style="5" customWidth="1"/>
    <col min="11525" max="11525" width="9.42578125" style="5" customWidth="1"/>
    <col min="11526" max="11531" width="3.7109375" style="5" customWidth="1"/>
    <col min="11532" max="11532" width="9.42578125" style="5" customWidth="1"/>
    <col min="11533" max="11538" width="3.7109375" style="5" customWidth="1"/>
    <col min="11539" max="11539" width="9.42578125" style="5" customWidth="1"/>
    <col min="11540" max="11545" width="3.7109375" style="5" customWidth="1"/>
    <col min="11546" max="11546" width="9.42578125" style="5" customWidth="1"/>
    <col min="11547" max="11552" width="3.7109375" style="5" customWidth="1"/>
    <col min="11553" max="11553" width="9.42578125" style="5" customWidth="1"/>
    <col min="11554" max="11559" width="3.7109375" style="5" customWidth="1"/>
    <col min="11560" max="11560" width="9.7109375" style="5" customWidth="1"/>
    <col min="11561" max="11566" width="3.85546875" style="5" customWidth="1"/>
    <col min="11567" max="11567" width="9.7109375" style="5" customWidth="1"/>
    <col min="11568" max="11573" width="3.85546875" style="5" customWidth="1"/>
    <col min="11574" max="11574" width="9.7109375" style="5" customWidth="1"/>
    <col min="11575" max="11580" width="3.85546875" style="5" customWidth="1"/>
    <col min="11581" max="11581" width="9.7109375" style="5" customWidth="1"/>
    <col min="11582" max="11587" width="3.85546875" style="5" customWidth="1"/>
    <col min="11588" max="11588" width="9.7109375" style="5" customWidth="1"/>
    <col min="11589" max="11594" width="3.85546875" style="5" customWidth="1"/>
    <col min="11595" max="11595" width="7.7109375" style="5" customWidth="1"/>
    <col min="11596" max="11596" width="4.7109375" style="5" customWidth="1"/>
    <col min="11597" max="11597" width="7.7109375" style="5" customWidth="1"/>
    <col min="11598" max="11598" width="4.7109375" style="5" customWidth="1"/>
    <col min="11599" max="11599" width="10.42578125" style="5" customWidth="1"/>
    <col min="11600" max="11776" width="9.140625" style="5"/>
    <col min="11777" max="11777" width="7.28515625" style="5" customWidth="1"/>
    <col min="11778" max="11778" width="14.42578125" style="5" customWidth="1"/>
    <col min="11779" max="11780" width="9.7109375" style="5" customWidth="1"/>
    <col min="11781" max="11781" width="9.42578125" style="5" customWidth="1"/>
    <col min="11782" max="11787" width="3.7109375" style="5" customWidth="1"/>
    <col min="11788" max="11788" width="9.42578125" style="5" customWidth="1"/>
    <col min="11789" max="11794" width="3.7109375" style="5" customWidth="1"/>
    <col min="11795" max="11795" width="9.42578125" style="5" customWidth="1"/>
    <col min="11796" max="11801" width="3.7109375" style="5" customWidth="1"/>
    <col min="11802" max="11802" width="9.42578125" style="5" customWidth="1"/>
    <col min="11803" max="11808" width="3.7109375" style="5" customWidth="1"/>
    <col min="11809" max="11809" width="9.42578125" style="5" customWidth="1"/>
    <col min="11810" max="11815" width="3.7109375" style="5" customWidth="1"/>
    <col min="11816" max="11816" width="9.7109375" style="5" customWidth="1"/>
    <col min="11817" max="11822" width="3.85546875" style="5" customWidth="1"/>
    <col min="11823" max="11823" width="9.7109375" style="5" customWidth="1"/>
    <col min="11824" max="11829" width="3.85546875" style="5" customWidth="1"/>
    <col min="11830" max="11830" width="9.7109375" style="5" customWidth="1"/>
    <col min="11831" max="11836" width="3.85546875" style="5" customWidth="1"/>
    <col min="11837" max="11837" width="9.7109375" style="5" customWidth="1"/>
    <col min="11838" max="11843" width="3.85546875" style="5" customWidth="1"/>
    <col min="11844" max="11844" width="9.7109375" style="5" customWidth="1"/>
    <col min="11845" max="11850" width="3.85546875" style="5" customWidth="1"/>
    <col min="11851" max="11851" width="7.7109375" style="5" customWidth="1"/>
    <col min="11852" max="11852" width="4.7109375" style="5" customWidth="1"/>
    <col min="11853" max="11853" width="7.7109375" style="5" customWidth="1"/>
    <col min="11854" max="11854" width="4.7109375" style="5" customWidth="1"/>
    <col min="11855" max="11855" width="10.42578125" style="5" customWidth="1"/>
    <col min="11856" max="12032" width="9.140625" style="5"/>
    <col min="12033" max="12033" width="7.28515625" style="5" customWidth="1"/>
    <col min="12034" max="12034" width="14.42578125" style="5" customWidth="1"/>
    <col min="12035" max="12036" width="9.7109375" style="5" customWidth="1"/>
    <col min="12037" max="12037" width="9.42578125" style="5" customWidth="1"/>
    <col min="12038" max="12043" width="3.7109375" style="5" customWidth="1"/>
    <col min="12044" max="12044" width="9.42578125" style="5" customWidth="1"/>
    <col min="12045" max="12050" width="3.7109375" style="5" customWidth="1"/>
    <col min="12051" max="12051" width="9.42578125" style="5" customWidth="1"/>
    <col min="12052" max="12057" width="3.7109375" style="5" customWidth="1"/>
    <col min="12058" max="12058" width="9.42578125" style="5" customWidth="1"/>
    <col min="12059" max="12064" width="3.7109375" style="5" customWidth="1"/>
    <col min="12065" max="12065" width="9.42578125" style="5" customWidth="1"/>
    <col min="12066" max="12071" width="3.7109375" style="5" customWidth="1"/>
    <col min="12072" max="12072" width="9.7109375" style="5" customWidth="1"/>
    <col min="12073" max="12078" width="3.85546875" style="5" customWidth="1"/>
    <col min="12079" max="12079" width="9.7109375" style="5" customWidth="1"/>
    <col min="12080" max="12085" width="3.85546875" style="5" customWidth="1"/>
    <col min="12086" max="12086" width="9.7109375" style="5" customWidth="1"/>
    <col min="12087" max="12092" width="3.85546875" style="5" customWidth="1"/>
    <col min="12093" max="12093" width="9.7109375" style="5" customWidth="1"/>
    <col min="12094" max="12099" width="3.85546875" style="5" customWidth="1"/>
    <col min="12100" max="12100" width="9.7109375" style="5" customWidth="1"/>
    <col min="12101" max="12106" width="3.85546875" style="5" customWidth="1"/>
    <col min="12107" max="12107" width="7.7109375" style="5" customWidth="1"/>
    <col min="12108" max="12108" width="4.7109375" style="5" customWidth="1"/>
    <col min="12109" max="12109" width="7.7109375" style="5" customWidth="1"/>
    <col min="12110" max="12110" width="4.7109375" style="5" customWidth="1"/>
    <col min="12111" max="12111" width="10.42578125" style="5" customWidth="1"/>
    <col min="12112" max="12288" width="9.140625" style="5"/>
    <col min="12289" max="12289" width="7.28515625" style="5" customWidth="1"/>
    <col min="12290" max="12290" width="14.42578125" style="5" customWidth="1"/>
    <col min="12291" max="12292" width="9.7109375" style="5" customWidth="1"/>
    <col min="12293" max="12293" width="9.42578125" style="5" customWidth="1"/>
    <col min="12294" max="12299" width="3.7109375" style="5" customWidth="1"/>
    <col min="12300" max="12300" width="9.42578125" style="5" customWidth="1"/>
    <col min="12301" max="12306" width="3.7109375" style="5" customWidth="1"/>
    <col min="12307" max="12307" width="9.42578125" style="5" customWidth="1"/>
    <col min="12308" max="12313" width="3.7109375" style="5" customWidth="1"/>
    <col min="12314" max="12314" width="9.42578125" style="5" customWidth="1"/>
    <col min="12315" max="12320" width="3.7109375" style="5" customWidth="1"/>
    <col min="12321" max="12321" width="9.42578125" style="5" customWidth="1"/>
    <col min="12322" max="12327" width="3.7109375" style="5" customWidth="1"/>
    <col min="12328" max="12328" width="9.7109375" style="5" customWidth="1"/>
    <col min="12329" max="12334" width="3.85546875" style="5" customWidth="1"/>
    <col min="12335" max="12335" width="9.7109375" style="5" customWidth="1"/>
    <col min="12336" max="12341" width="3.85546875" style="5" customWidth="1"/>
    <col min="12342" max="12342" width="9.7109375" style="5" customWidth="1"/>
    <col min="12343" max="12348" width="3.85546875" style="5" customWidth="1"/>
    <col min="12349" max="12349" width="9.7109375" style="5" customWidth="1"/>
    <col min="12350" max="12355" width="3.85546875" style="5" customWidth="1"/>
    <col min="12356" max="12356" width="9.7109375" style="5" customWidth="1"/>
    <col min="12357" max="12362" width="3.85546875" style="5" customWidth="1"/>
    <col min="12363" max="12363" width="7.7109375" style="5" customWidth="1"/>
    <col min="12364" max="12364" width="4.7109375" style="5" customWidth="1"/>
    <col min="12365" max="12365" width="7.7109375" style="5" customWidth="1"/>
    <col min="12366" max="12366" width="4.7109375" style="5" customWidth="1"/>
    <col min="12367" max="12367" width="10.42578125" style="5" customWidth="1"/>
    <col min="12368" max="12544" width="9.140625" style="5"/>
    <col min="12545" max="12545" width="7.28515625" style="5" customWidth="1"/>
    <col min="12546" max="12546" width="14.42578125" style="5" customWidth="1"/>
    <col min="12547" max="12548" width="9.7109375" style="5" customWidth="1"/>
    <col min="12549" max="12549" width="9.42578125" style="5" customWidth="1"/>
    <col min="12550" max="12555" width="3.7109375" style="5" customWidth="1"/>
    <col min="12556" max="12556" width="9.42578125" style="5" customWidth="1"/>
    <col min="12557" max="12562" width="3.7109375" style="5" customWidth="1"/>
    <col min="12563" max="12563" width="9.42578125" style="5" customWidth="1"/>
    <col min="12564" max="12569" width="3.7109375" style="5" customWidth="1"/>
    <col min="12570" max="12570" width="9.42578125" style="5" customWidth="1"/>
    <col min="12571" max="12576" width="3.7109375" style="5" customWidth="1"/>
    <col min="12577" max="12577" width="9.42578125" style="5" customWidth="1"/>
    <col min="12578" max="12583" width="3.7109375" style="5" customWidth="1"/>
    <col min="12584" max="12584" width="9.7109375" style="5" customWidth="1"/>
    <col min="12585" max="12590" width="3.85546875" style="5" customWidth="1"/>
    <col min="12591" max="12591" width="9.7109375" style="5" customWidth="1"/>
    <col min="12592" max="12597" width="3.85546875" style="5" customWidth="1"/>
    <col min="12598" max="12598" width="9.7109375" style="5" customWidth="1"/>
    <col min="12599" max="12604" width="3.85546875" style="5" customWidth="1"/>
    <col min="12605" max="12605" width="9.7109375" style="5" customWidth="1"/>
    <col min="12606" max="12611" width="3.85546875" style="5" customWidth="1"/>
    <col min="12612" max="12612" width="9.7109375" style="5" customWidth="1"/>
    <col min="12613" max="12618" width="3.85546875" style="5" customWidth="1"/>
    <col min="12619" max="12619" width="7.7109375" style="5" customWidth="1"/>
    <col min="12620" max="12620" width="4.7109375" style="5" customWidth="1"/>
    <col min="12621" max="12621" width="7.7109375" style="5" customWidth="1"/>
    <col min="12622" max="12622" width="4.7109375" style="5" customWidth="1"/>
    <col min="12623" max="12623" width="10.42578125" style="5" customWidth="1"/>
    <col min="12624" max="12800" width="9.140625" style="5"/>
    <col min="12801" max="12801" width="7.28515625" style="5" customWidth="1"/>
    <col min="12802" max="12802" width="14.42578125" style="5" customWidth="1"/>
    <col min="12803" max="12804" width="9.7109375" style="5" customWidth="1"/>
    <col min="12805" max="12805" width="9.42578125" style="5" customWidth="1"/>
    <col min="12806" max="12811" width="3.7109375" style="5" customWidth="1"/>
    <col min="12812" max="12812" width="9.42578125" style="5" customWidth="1"/>
    <col min="12813" max="12818" width="3.7109375" style="5" customWidth="1"/>
    <col min="12819" max="12819" width="9.42578125" style="5" customWidth="1"/>
    <col min="12820" max="12825" width="3.7109375" style="5" customWidth="1"/>
    <col min="12826" max="12826" width="9.42578125" style="5" customWidth="1"/>
    <col min="12827" max="12832" width="3.7109375" style="5" customWidth="1"/>
    <col min="12833" max="12833" width="9.42578125" style="5" customWidth="1"/>
    <col min="12834" max="12839" width="3.7109375" style="5" customWidth="1"/>
    <col min="12840" max="12840" width="9.7109375" style="5" customWidth="1"/>
    <col min="12841" max="12846" width="3.85546875" style="5" customWidth="1"/>
    <col min="12847" max="12847" width="9.7109375" style="5" customWidth="1"/>
    <col min="12848" max="12853" width="3.85546875" style="5" customWidth="1"/>
    <col min="12854" max="12854" width="9.7109375" style="5" customWidth="1"/>
    <col min="12855" max="12860" width="3.85546875" style="5" customWidth="1"/>
    <col min="12861" max="12861" width="9.7109375" style="5" customWidth="1"/>
    <col min="12862" max="12867" width="3.85546875" style="5" customWidth="1"/>
    <col min="12868" max="12868" width="9.7109375" style="5" customWidth="1"/>
    <col min="12869" max="12874" width="3.85546875" style="5" customWidth="1"/>
    <col min="12875" max="12875" width="7.7109375" style="5" customWidth="1"/>
    <col min="12876" max="12876" width="4.7109375" style="5" customWidth="1"/>
    <col min="12877" max="12877" width="7.7109375" style="5" customWidth="1"/>
    <col min="12878" max="12878" width="4.7109375" style="5" customWidth="1"/>
    <col min="12879" max="12879" width="10.42578125" style="5" customWidth="1"/>
    <col min="12880" max="13056" width="9.140625" style="5"/>
    <col min="13057" max="13057" width="7.28515625" style="5" customWidth="1"/>
    <col min="13058" max="13058" width="14.42578125" style="5" customWidth="1"/>
    <col min="13059" max="13060" width="9.7109375" style="5" customWidth="1"/>
    <col min="13061" max="13061" width="9.42578125" style="5" customWidth="1"/>
    <col min="13062" max="13067" width="3.7109375" style="5" customWidth="1"/>
    <col min="13068" max="13068" width="9.42578125" style="5" customWidth="1"/>
    <col min="13069" max="13074" width="3.7109375" style="5" customWidth="1"/>
    <col min="13075" max="13075" width="9.42578125" style="5" customWidth="1"/>
    <col min="13076" max="13081" width="3.7109375" style="5" customWidth="1"/>
    <col min="13082" max="13082" width="9.42578125" style="5" customWidth="1"/>
    <col min="13083" max="13088" width="3.7109375" style="5" customWidth="1"/>
    <col min="13089" max="13089" width="9.42578125" style="5" customWidth="1"/>
    <col min="13090" max="13095" width="3.7109375" style="5" customWidth="1"/>
    <col min="13096" max="13096" width="9.7109375" style="5" customWidth="1"/>
    <col min="13097" max="13102" width="3.85546875" style="5" customWidth="1"/>
    <col min="13103" max="13103" width="9.7109375" style="5" customWidth="1"/>
    <col min="13104" max="13109" width="3.85546875" style="5" customWidth="1"/>
    <col min="13110" max="13110" width="9.7109375" style="5" customWidth="1"/>
    <col min="13111" max="13116" width="3.85546875" style="5" customWidth="1"/>
    <col min="13117" max="13117" width="9.7109375" style="5" customWidth="1"/>
    <col min="13118" max="13123" width="3.85546875" style="5" customWidth="1"/>
    <col min="13124" max="13124" width="9.7109375" style="5" customWidth="1"/>
    <col min="13125" max="13130" width="3.85546875" style="5" customWidth="1"/>
    <col min="13131" max="13131" width="7.7109375" style="5" customWidth="1"/>
    <col min="13132" max="13132" width="4.7109375" style="5" customWidth="1"/>
    <col min="13133" max="13133" width="7.7109375" style="5" customWidth="1"/>
    <col min="13134" max="13134" width="4.7109375" style="5" customWidth="1"/>
    <col min="13135" max="13135" width="10.42578125" style="5" customWidth="1"/>
    <col min="13136" max="13312" width="9.140625" style="5"/>
    <col min="13313" max="13313" width="7.28515625" style="5" customWidth="1"/>
    <col min="13314" max="13314" width="14.42578125" style="5" customWidth="1"/>
    <col min="13315" max="13316" width="9.7109375" style="5" customWidth="1"/>
    <col min="13317" max="13317" width="9.42578125" style="5" customWidth="1"/>
    <col min="13318" max="13323" width="3.7109375" style="5" customWidth="1"/>
    <col min="13324" max="13324" width="9.42578125" style="5" customWidth="1"/>
    <col min="13325" max="13330" width="3.7109375" style="5" customWidth="1"/>
    <col min="13331" max="13331" width="9.42578125" style="5" customWidth="1"/>
    <col min="13332" max="13337" width="3.7109375" style="5" customWidth="1"/>
    <col min="13338" max="13338" width="9.42578125" style="5" customWidth="1"/>
    <col min="13339" max="13344" width="3.7109375" style="5" customWidth="1"/>
    <col min="13345" max="13345" width="9.42578125" style="5" customWidth="1"/>
    <col min="13346" max="13351" width="3.7109375" style="5" customWidth="1"/>
    <col min="13352" max="13352" width="9.7109375" style="5" customWidth="1"/>
    <col min="13353" max="13358" width="3.85546875" style="5" customWidth="1"/>
    <col min="13359" max="13359" width="9.7109375" style="5" customWidth="1"/>
    <col min="13360" max="13365" width="3.85546875" style="5" customWidth="1"/>
    <col min="13366" max="13366" width="9.7109375" style="5" customWidth="1"/>
    <col min="13367" max="13372" width="3.85546875" style="5" customWidth="1"/>
    <col min="13373" max="13373" width="9.7109375" style="5" customWidth="1"/>
    <col min="13374" max="13379" width="3.85546875" style="5" customWidth="1"/>
    <col min="13380" max="13380" width="9.7109375" style="5" customWidth="1"/>
    <col min="13381" max="13386" width="3.85546875" style="5" customWidth="1"/>
    <col min="13387" max="13387" width="7.7109375" style="5" customWidth="1"/>
    <col min="13388" max="13388" width="4.7109375" style="5" customWidth="1"/>
    <col min="13389" max="13389" width="7.7109375" style="5" customWidth="1"/>
    <col min="13390" max="13390" width="4.7109375" style="5" customWidth="1"/>
    <col min="13391" max="13391" width="10.42578125" style="5" customWidth="1"/>
    <col min="13392" max="13568" width="9.140625" style="5"/>
    <col min="13569" max="13569" width="7.28515625" style="5" customWidth="1"/>
    <col min="13570" max="13570" width="14.42578125" style="5" customWidth="1"/>
    <col min="13571" max="13572" width="9.7109375" style="5" customWidth="1"/>
    <col min="13573" max="13573" width="9.42578125" style="5" customWidth="1"/>
    <col min="13574" max="13579" width="3.7109375" style="5" customWidth="1"/>
    <col min="13580" max="13580" width="9.42578125" style="5" customWidth="1"/>
    <col min="13581" max="13586" width="3.7109375" style="5" customWidth="1"/>
    <col min="13587" max="13587" width="9.42578125" style="5" customWidth="1"/>
    <col min="13588" max="13593" width="3.7109375" style="5" customWidth="1"/>
    <col min="13594" max="13594" width="9.42578125" style="5" customWidth="1"/>
    <col min="13595" max="13600" width="3.7109375" style="5" customWidth="1"/>
    <col min="13601" max="13601" width="9.42578125" style="5" customWidth="1"/>
    <col min="13602" max="13607" width="3.7109375" style="5" customWidth="1"/>
    <col min="13608" max="13608" width="9.7109375" style="5" customWidth="1"/>
    <col min="13609" max="13614" width="3.85546875" style="5" customWidth="1"/>
    <col min="13615" max="13615" width="9.7109375" style="5" customWidth="1"/>
    <col min="13616" max="13621" width="3.85546875" style="5" customWidth="1"/>
    <col min="13622" max="13622" width="9.7109375" style="5" customWidth="1"/>
    <col min="13623" max="13628" width="3.85546875" style="5" customWidth="1"/>
    <col min="13629" max="13629" width="9.7109375" style="5" customWidth="1"/>
    <col min="13630" max="13635" width="3.85546875" style="5" customWidth="1"/>
    <col min="13636" max="13636" width="9.7109375" style="5" customWidth="1"/>
    <col min="13637" max="13642" width="3.85546875" style="5" customWidth="1"/>
    <col min="13643" max="13643" width="7.7109375" style="5" customWidth="1"/>
    <col min="13644" max="13644" width="4.7109375" style="5" customWidth="1"/>
    <col min="13645" max="13645" width="7.7109375" style="5" customWidth="1"/>
    <col min="13646" max="13646" width="4.7109375" style="5" customWidth="1"/>
    <col min="13647" max="13647" width="10.42578125" style="5" customWidth="1"/>
    <col min="13648" max="13824" width="9.140625" style="5"/>
    <col min="13825" max="13825" width="7.28515625" style="5" customWidth="1"/>
    <col min="13826" max="13826" width="14.42578125" style="5" customWidth="1"/>
    <col min="13827" max="13828" width="9.7109375" style="5" customWidth="1"/>
    <col min="13829" max="13829" width="9.42578125" style="5" customWidth="1"/>
    <col min="13830" max="13835" width="3.7109375" style="5" customWidth="1"/>
    <col min="13836" max="13836" width="9.42578125" style="5" customWidth="1"/>
    <col min="13837" max="13842" width="3.7109375" style="5" customWidth="1"/>
    <col min="13843" max="13843" width="9.42578125" style="5" customWidth="1"/>
    <col min="13844" max="13849" width="3.7109375" style="5" customWidth="1"/>
    <col min="13850" max="13850" width="9.42578125" style="5" customWidth="1"/>
    <col min="13851" max="13856" width="3.7109375" style="5" customWidth="1"/>
    <col min="13857" max="13857" width="9.42578125" style="5" customWidth="1"/>
    <col min="13858" max="13863" width="3.7109375" style="5" customWidth="1"/>
    <col min="13864" max="13864" width="9.7109375" style="5" customWidth="1"/>
    <col min="13865" max="13870" width="3.85546875" style="5" customWidth="1"/>
    <col min="13871" max="13871" width="9.7109375" style="5" customWidth="1"/>
    <col min="13872" max="13877" width="3.85546875" style="5" customWidth="1"/>
    <col min="13878" max="13878" width="9.7109375" style="5" customWidth="1"/>
    <col min="13879" max="13884" width="3.85546875" style="5" customWidth="1"/>
    <col min="13885" max="13885" width="9.7109375" style="5" customWidth="1"/>
    <col min="13886" max="13891" width="3.85546875" style="5" customWidth="1"/>
    <col min="13892" max="13892" width="9.7109375" style="5" customWidth="1"/>
    <col min="13893" max="13898" width="3.85546875" style="5" customWidth="1"/>
    <col min="13899" max="13899" width="7.7109375" style="5" customWidth="1"/>
    <col min="13900" max="13900" width="4.7109375" style="5" customWidth="1"/>
    <col min="13901" max="13901" width="7.7109375" style="5" customWidth="1"/>
    <col min="13902" max="13902" width="4.7109375" style="5" customWidth="1"/>
    <col min="13903" max="13903" width="10.42578125" style="5" customWidth="1"/>
    <col min="13904" max="14080" width="9.140625" style="5"/>
    <col min="14081" max="14081" width="7.28515625" style="5" customWidth="1"/>
    <col min="14082" max="14082" width="14.42578125" style="5" customWidth="1"/>
    <col min="14083" max="14084" width="9.7109375" style="5" customWidth="1"/>
    <col min="14085" max="14085" width="9.42578125" style="5" customWidth="1"/>
    <col min="14086" max="14091" width="3.7109375" style="5" customWidth="1"/>
    <col min="14092" max="14092" width="9.42578125" style="5" customWidth="1"/>
    <col min="14093" max="14098" width="3.7109375" style="5" customWidth="1"/>
    <col min="14099" max="14099" width="9.42578125" style="5" customWidth="1"/>
    <col min="14100" max="14105" width="3.7109375" style="5" customWidth="1"/>
    <col min="14106" max="14106" width="9.42578125" style="5" customWidth="1"/>
    <col min="14107" max="14112" width="3.7109375" style="5" customWidth="1"/>
    <col min="14113" max="14113" width="9.42578125" style="5" customWidth="1"/>
    <col min="14114" max="14119" width="3.7109375" style="5" customWidth="1"/>
    <col min="14120" max="14120" width="9.7109375" style="5" customWidth="1"/>
    <col min="14121" max="14126" width="3.85546875" style="5" customWidth="1"/>
    <col min="14127" max="14127" width="9.7109375" style="5" customWidth="1"/>
    <col min="14128" max="14133" width="3.85546875" style="5" customWidth="1"/>
    <col min="14134" max="14134" width="9.7109375" style="5" customWidth="1"/>
    <col min="14135" max="14140" width="3.85546875" style="5" customWidth="1"/>
    <col min="14141" max="14141" width="9.7109375" style="5" customWidth="1"/>
    <col min="14142" max="14147" width="3.85546875" style="5" customWidth="1"/>
    <col min="14148" max="14148" width="9.7109375" style="5" customWidth="1"/>
    <col min="14149" max="14154" width="3.85546875" style="5" customWidth="1"/>
    <col min="14155" max="14155" width="7.7109375" style="5" customWidth="1"/>
    <col min="14156" max="14156" width="4.7109375" style="5" customWidth="1"/>
    <col min="14157" max="14157" width="7.7109375" style="5" customWidth="1"/>
    <col min="14158" max="14158" width="4.7109375" style="5" customWidth="1"/>
    <col min="14159" max="14159" width="10.42578125" style="5" customWidth="1"/>
    <col min="14160" max="14336" width="9.140625" style="5"/>
    <col min="14337" max="14337" width="7.28515625" style="5" customWidth="1"/>
    <col min="14338" max="14338" width="14.42578125" style="5" customWidth="1"/>
    <col min="14339" max="14340" width="9.7109375" style="5" customWidth="1"/>
    <col min="14341" max="14341" width="9.42578125" style="5" customWidth="1"/>
    <col min="14342" max="14347" width="3.7109375" style="5" customWidth="1"/>
    <col min="14348" max="14348" width="9.42578125" style="5" customWidth="1"/>
    <col min="14349" max="14354" width="3.7109375" style="5" customWidth="1"/>
    <col min="14355" max="14355" width="9.42578125" style="5" customWidth="1"/>
    <col min="14356" max="14361" width="3.7109375" style="5" customWidth="1"/>
    <col min="14362" max="14362" width="9.42578125" style="5" customWidth="1"/>
    <col min="14363" max="14368" width="3.7109375" style="5" customWidth="1"/>
    <col min="14369" max="14369" width="9.42578125" style="5" customWidth="1"/>
    <col min="14370" max="14375" width="3.7109375" style="5" customWidth="1"/>
    <col min="14376" max="14376" width="9.7109375" style="5" customWidth="1"/>
    <col min="14377" max="14382" width="3.85546875" style="5" customWidth="1"/>
    <col min="14383" max="14383" width="9.7109375" style="5" customWidth="1"/>
    <col min="14384" max="14389" width="3.85546875" style="5" customWidth="1"/>
    <col min="14390" max="14390" width="9.7109375" style="5" customWidth="1"/>
    <col min="14391" max="14396" width="3.85546875" style="5" customWidth="1"/>
    <col min="14397" max="14397" width="9.7109375" style="5" customWidth="1"/>
    <col min="14398" max="14403" width="3.85546875" style="5" customWidth="1"/>
    <col min="14404" max="14404" width="9.7109375" style="5" customWidth="1"/>
    <col min="14405" max="14410" width="3.85546875" style="5" customWidth="1"/>
    <col min="14411" max="14411" width="7.7109375" style="5" customWidth="1"/>
    <col min="14412" max="14412" width="4.7109375" style="5" customWidth="1"/>
    <col min="14413" max="14413" width="7.7109375" style="5" customWidth="1"/>
    <col min="14414" max="14414" width="4.7109375" style="5" customWidth="1"/>
    <col min="14415" max="14415" width="10.42578125" style="5" customWidth="1"/>
    <col min="14416" max="14592" width="9.140625" style="5"/>
    <col min="14593" max="14593" width="7.28515625" style="5" customWidth="1"/>
    <col min="14594" max="14594" width="14.42578125" style="5" customWidth="1"/>
    <col min="14595" max="14596" width="9.7109375" style="5" customWidth="1"/>
    <col min="14597" max="14597" width="9.42578125" style="5" customWidth="1"/>
    <col min="14598" max="14603" width="3.7109375" style="5" customWidth="1"/>
    <col min="14604" max="14604" width="9.42578125" style="5" customWidth="1"/>
    <col min="14605" max="14610" width="3.7109375" style="5" customWidth="1"/>
    <col min="14611" max="14611" width="9.42578125" style="5" customWidth="1"/>
    <col min="14612" max="14617" width="3.7109375" style="5" customWidth="1"/>
    <col min="14618" max="14618" width="9.42578125" style="5" customWidth="1"/>
    <col min="14619" max="14624" width="3.7109375" style="5" customWidth="1"/>
    <col min="14625" max="14625" width="9.42578125" style="5" customWidth="1"/>
    <col min="14626" max="14631" width="3.7109375" style="5" customWidth="1"/>
    <col min="14632" max="14632" width="9.7109375" style="5" customWidth="1"/>
    <col min="14633" max="14638" width="3.85546875" style="5" customWidth="1"/>
    <col min="14639" max="14639" width="9.7109375" style="5" customWidth="1"/>
    <col min="14640" max="14645" width="3.85546875" style="5" customWidth="1"/>
    <col min="14646" max="14646" width="9.7109375" style="5" customWidth="1"/>
    <col min="14647" max="14652" width="3.85546875" style="5" customWidth="1"/>
    <col min="14653" max="14653" width="9.7109375" style="5" customWidth="1"/>
    <col min="14654" max="14659" width="3.85546875" style="5" customWidth="1"/>
    <col min="14660" max="14660" width="9.7109375" style="5" customWidth="1"/>
    <col min="14661" max="14666" width="3.85546875" style="5" customWidth="1"/>
    <col min="14667" max="14667" width="7.7109375" style="5" customWidth="1"/>
    <col min="14668" max="14668" width="4.7109375" style="5" customWidth="1"/>
    <col min="14669" max="14669" width="7.7109375" style="5" customWidth="1"/>
    <col min="14670" max="14670" width="4.7109375" style="5" customWidth="1"/>
    <col min="14671" max="14671" width="10.42578125" style="5" customWidth="1"/>
    <col min="14672" max="14848" width="9.140625" style="5"/>
    <col min="14849" max="14849" width="7.28515625" style="5" customWidth="1"/>
    <col min="14850" max="14850" width="14.42578125" style="5" customWidth="1"/>
    <col min="14851" max="14852" width="9.7109375" style="5" customWidth="1"/>
    <col min="14853" max="14853" width="9.42578125" style="5" customWidth="1"/>
    <col min="14854" max="14859" width="3.7109375" style="5" customWidth="1"/>
    <col min="14860" max="14860" width="9.42578125" style="5" customWidth="1"/>
    <col min="14861" max="14866" width="3.7109375" style="5" customWidth="1"/>
    <col min="14867" max="14867" width="9.42578125" style="5" customWidth="1"/>
    <col min="14868" max="14873" width="3.7109375" style="5" customWidth="1"/>
    <col min="14874" max="14874" width="9.42578125" style="5" customWidth="1"/>
    <col min="14875" max="14880" width="3.7109375" style="5" customWidth="1"/>
    <col min="14881" max="14881" width="9.42578125" style="5" customWidth="1"/>
    <col min="14882" max="14887" width="3.7109375" style="5" customWidth="1"/>
    <col min="14888" max="14888" width="9.7109375" style="5" customWidth="1"/>
    <col min="14889" max="14894" width="3.85546875" style="5" customWidth="1"/>
    <col min="14895" max="14895" width="9.7109375" style="5" customWidth="1"/>
    <col min="14896" max="14901" width="3.85546875" style="5" customWidth="1"/>
    <col min="14902" max="14902" width="9.7109375" style="5" customWidth="1"/>
    <col min="14903" max="14908" width="3.85546875" style="5" customWidth="1"/>
    <col min="14909" max="14909" width="9.7109375" style="5" customWidth="1"/>
    <col min="14910" max="14915" width="3.85546875" style="5" customWidth="1"/>
    <col min="14916" max="14916" width="9.7109375" style="5" customWidth="1"/>
    <col min="14917" max="14922" width="3.85546875" style="5" customWidth="1"/>
    <col min="14923" max="14923" width="7.7109375" style="5" customWidth="1"/>
    <col min="14924" max="14924" width="4.7109375" style="5" customWidth="1"/>
    <col min="14925" max="14925" width="7.7109375" style="5" customWidth="1"/>
    <col min="14926" max="14926" width="4.7109375" style="5" customWidth="1"/>
    <col min="14927" max="14927" width="10.42578125" style="5" customWidth="1"/>
    <col min="14928" max="15104" width="9.140625" style="5"/>
    <col min="15105" max="15105" width="7.28515625" style="5" customWidth="1"/>
    <col min="15106" max="15106" width="14.42578125" style="5" customWidth="1"/>
    <col min="15107" max="15108" width="9.7109375" style="5" customWidth="1"/>
    <col min="15109" max="15109" width="9.42578125" style="5" customWidth="1"/>
    <col min="15110" max="15115" width="3.7109375" style="5" customWidth="1"/>
    <col min="15116" max="15116" width="9.42578125" style="5" customWidth="1"/>
    <col min="15117" max="15122" width="3.7109375" style="5" customWidth="1"/>
    <col min="15123" max="15123" width="9.42578125" style="5" customWidth="1"/>
    <col min="15124" max="15129" width="3.7109375" style="5" customWidth="1"/>
    <col min="15130" max="15130" width="9.42578125" style="5" customWidth="1"/>
    <col min="15131" max="15136" width="3.7109375" style="5" customWidth="1"/>
    <col min="15137" max="15137" width="9.42578125" style="5" customWidth="1"/>
    <col min="15138" max="15143" width="3.7109375" style="5" customWidth="1"/>
    <col min="15144" max="15144" width="9.7109375" style="5" customWidth="1"/>
    <col min="15145" max="15150" width="3.85546875" style="5" customWidth="1"/>
    <col min="15151" max="15151" width="9.7109375" style="5" customWidth="1"/>
    <col min="15152" max="15157" width="3.85546875" style="5" customWidth="1"/>
    <col min="15158" max="15158" width="9.7109375" style="5" customWidth="1"/>
    <col min="15159" max="15164" width="3.85546875" style="5" customWidth="1"/>
    <col min="15165" max="15165" width="9.7109375" style="5" customWidth="1"/>
    <col min="15166" max="15171" width="3.85546875" style="5" customWidth="1"/>
    <col min="15172" max="15172" width="9.7109375" style="5" customWidth="1"/>
    <col min="15173" max="15178" width="3.85546875" style="5" customWidth="1"/>
    <col min="15179" max="15179" width="7.7109375" style="5" customWidth="1"/>
    <col min="15180" max="15180" width="4.7109375" style="5" customWidth="1"/>
    <col min="15181" max="15181" width="7.7109375" style="5" customWidth="1"/>
    <col min="15182" max="15182" width="4.7109375" style="5" customWidth="1"/>
    <col min="15183" max="15183" width="10.42578125" style="5" customWidth="1"/>
    <col min="15184" max="15360" width="9.140625" style="5"/>
    <col min="15361" max="15361" width="7.28515625" style="5" customWidth="1"/>
    <col min="15362" max="15362" width="14.42578125" style="5" customWidth="1"/>
    <col min="15363" max="15364" width="9.7109375" style="5" customWidth="1"/>
    <col min="15365" max="15365" width="9.42578125" style="5" customWidth="1"/>
    <col min="15366" max="15371" width="3.7109375" style="5" customWidth="1"/>
    <col min="15372" max="15372" width="9.42578125" style="5" customWidth="1"/>
    <col min="15373" max="15378" width="3.7109375" style="5" customWidth="1"/>
    <col min="15379" max="15379" width="9.42578125" style="5" customWidth="1"/>
    <col min="15380" max="15385" width="3.7109375" style="5" customWidth="1"/>
    <col min="15386" max="15386" width="9.42578125" style="5" customWidth="1"/>
    <col min="15387" max="15392" width="3.7109375" style="5" customWidth="1"/>
    <col min="15393" max="15393" width="9.42578125" style="5" customWidth="1"/>
    <col min="15394" max="15399" width="3.7109375" style="5" customWidth="1"/>
    <col min="15400" max="15400" width="9.7109375" style="5" customWidth="1"/>
    <col min="15401" max="15406" width="3.85546875" style="5" customWidth="1"/>
    <col min="15407" max="15407" width="9.7109375" style="5" customWidth="1"/>
    <col min="15408" max="15413" width="3.85546875" style="5" customWidth="1"/>
    <col min="15414" max="15414" width="9.7109375" style="5" customWidth="1"/>
    <col min="15415" max="15420" width="3.85546875" style="5" customWidth="1"/>
    <col min="15421" max="15421" width="9.7109375" style="5" customWidth="1"/>
    <col min="15422" max="15427" width="3.85546875" style="5" customWidth="1"/>
    <col min="15428" max="15428" width="9.7109375" style="5" customWidth="1"/>
    <col min="15429" max="15434" width="3.85546875" style="5" customWidth="1"/>
    <col min="15435" max="15435" width="7.7109375" style="5" customWidth="1"/>
    <col min="15436" max="15436" width="4.7109375" style="5" customWidth="1"/>
    <col min="15437" max="15437" width="7.7109375" style="5" customWidth="1"/>
    <col min="15438" max="15438" width="4.7109375" style="5" customWidth="1"/>
    <col min="15439" max="15439" width="10.42578125" style="5" customWidth="1"/>
    <col min="15440" max="15616" width="9.140625" style="5"/>
    <col min="15617" max="15617" width="7.28515625" style="5" customWidth="1"/>
    <col min="15618" max="15618" width="14.42578125" style="5" customWidth="1"/>
    <col min="15619" max="15620" width="9.7109375" style="5" customWidth="1"/>
    <col min="15621" max="15621" width="9.42578125" style="5" customWidth="1"/>
    <col min="15622" max="15627" width="3.7109375" style="5" customWidth="1"/>
    <col min="15628" max="15628" width="9.42578125" style="5" customWidth="1"/>
    <col min="15629" max="15634" width="3.7109375" style="5" customWidth="1"/>
    <col min="15635" max="15635" width="9.42578125" style="5" customWidth="1"/>
    <col min="15636" max="15641" width="3.7109375" style="5" customWidth="1"/>
    <col min="15642" max="15642" width="9.42578125" style="5" customWidth="1"/>
    <col min="15643" max="15648" width="3.7109375" style="5" customWidth="1"/>
    <col min="15649" max="15649" width="9.42578125" style="5" customWidth="1"/>
    <col min="15650" max="15655" width="3.7109375" style="5" customWidth="1"/>
    <col min="15656" max="15656" width="9.7109375" style="5" customWidth="1"/>
    <col min="15657" max="15662" width="3.85546875" style="5" customWidth="1"/>
    <col min="15663" max="15663" width="9.7109375" style="5" customWidth="1"/>
    <col min="15664" max="15669" width="3.85546875" style="5" customWidth="1"/>
    <col min="15670" max="15670" width="9.7109375" style="5" customWidth="1"/>
    <col min="15671" max="15676" width="3.85546875" style="5" customWidth="1"/>
    <col min="15677" max="15677" width="9.7109375" style="5" customWidth="1"/>
    <col min="15678" max="15683" width="3.85546875" style="5" customWidth="1"/>
    <col min="15684" max="15684" width="9.7109375" style="5" customWidth="1"/>
    <col min="15685" max="15690" width="3.85546875" style="5" customWidth="1"/>
    <col min="15691" max="15691" width="7.7109375" style="5" customWidth="1"/>
    <col min="15692" max="15692" width="4.7109375" style="5" customWidth="1"/>
    <col min="15693" max="15693" width="7.7109375" style="5" customWidth="1"/>
    <col min="15694" max="15694" width="4.7109375" style="5" customWidth="1"/>
    <col min="15695" max="15695" width="10.42578125" style="5" customWidth="1"/>
    <col min="15696" max="15872" width="9.140625" style="5"/>
    <col min="15873" max="15873" width="7.28515625" style="5" customWidth="1"/>
    <col min="15874" max="15874" width="14.42578125" style="5" customWidth="1"/>
    <col min="15875" max="15876" width="9.7109375" style="5" customWidth="1"/>
    <col min="15877" max="15877" width="9.42578125" style="5" customWidth="1"/>
    <col min="15878" max="15883" width="3.7109375" style="5" customWidth="1"/>
    <col min="15884" max="15884" width="9.42578125" style="5" customWidth="1"/>
    <col min="15885" max="15890" width="3.7109375" style="5" customWidth="1"/>
    <col min="15891" max="15891" width="9.42578125" style="5" customWidth="1"/>
    <col min="15892" max="15897" width="3.7109375" style="5" customWidth="1"/>
    <col min="15898" max="15898" width="9.42578125" style="5" customWidth="1"/>
    <col min="15899" max="15904" width="3.7109375" style="5" customWidth="1"/>
    <col min="15905" max="15905" width="9.42578125" style="5" customWidth="1"/>
    <col min="15906" max="15911" width="3.7109375" style="5" customWidth="1"/>
    <col min="15912" max="15912" width="9.7109375" style="5" customWidth="1"/>
    <col min="15913" max="15918" width="3.85546875" style="5" customWidth="1"/>
    <col min="15919" max="15919" width="9.7109375" style="5" customWidth="1"/>
    <col min="15920" max="15925" width="3.85546875" style="5" customWidth="1"/>
    <col min="15926" max="15926" width="9.7109375" style="5" customWidth="1"/>
    <col min="15927" max="15932" width="3.85546875" style="5" customWidth="1"/>
    <col min="15933" max="15933" width="9.7109375" style="5" customWidth="1"/>
    <col min="15934" max="15939" width="3.85546875" style="5" customWidth="1"/>
    <col min="15940" max="15940" width="9.7109375" style="5" customWidth="1"/>
    <col min="15941" max="15946" width="3.85546875" style="5" customWidth="1"/>
    <col min="15947" max="15947" width="7.7109375" style="5" customWidth="1"/>
    <col min="15948" max="15948" width="4.7109375" style="5" customWidth="1"/>
    <col min="15949" max="15949" width="7.7109375" style="5" customWidth="1"/>
    <col min="15950" max="15950" width="4.7109375" style="5" customWidth="1"/>
    <col min="15951" max="15951" width="10.42578125" style="5" customWidth="1"/>
    <col min="15952" max="16128" width="9.140625" style="5"/>
    <col min="16129" max="16129" width="7.28515625" style="5" customWidth="1"/>
    <col min="16130" max="16130" width="14.42578125" style="5" customWidth="1"/>
    <col min="16131" max="16132" width="9.7109375" style="5" customWidth="1"/>
    <col min="16133" max="16133" width="9.42578125" style="5" customWidth="1"/>
    <col min="16134" max="16139" width="3.7109375" style="5" customWidth="1"/>
    <col min="16140" max="16140" width="9.42578125" style="5" customWidth="1"/>
    <col min="16141" max="16146" width="3.7109375" style="5" customWidth="1"/>
    <col min="16147" max="16147" width="9.42578125" style="5" customWidth="1"/>
    <col min="16148" max="16153" width="3.7109375" style="5" customWidth="1"/>
    <col min="16154" max="16154" width="9.42578125" style="5" customWidth="1"/>
    <col min="16155" max="16160" width="3.7109375" style="5" customWidth="1"/>
    <col min="16161" max="16161" width="9.42578125" style="5" customWidth="1"/>
    <col min="16162" max="16167" width="3.7109375" style="5" customWidth="1"/>
    <col min="16168" max="16168" width="9.7109375" style="5" customWidth="1"/>
    <col min="16169" max="16174" width="3.85546875" style="5" customWidth="1"/>
    <col min="16175" max="16175" width="9.7109375" style="5" customWidth="1"/>
    <col min="16176" max="16181" width="3.85546875" style="5" customWidth="1"/>
    <col min="16182" max="16182" width="9.7109375" style="5" customWidth="1"/>
    <col min="16183" max="16188" width="3.85546875" style="5" customWidth="1"/>
    <col min="16189" max="16189" width="9.7109375" style="5" customWidth="1"/>
    <col min="16190" max="16195" width="3.85546875" style="5" customWidth="1"/>
    <col min="16196" max="16196" width="9.7109375" style="5" customWidth="1"/>
    <col min="16197" max="16202" width="3.85546875" style="5" customWidth="1"/>
    <col min="16203" max="16203" width="7.7109375" style="5" customWidth="1"/>
    <col min="16204" max="16204" width="4.7109375" style="5" customWidth="1"/>
    <col min="16205" max="16205" width="7.7109375" style="5" customWidth="1"/>
    <col min="16206" max="16206" width="4.7109375" style="5" customWidth="1"/>
    <col min="16207" max="16207" width="10.42578125" style="5" customWidth="1"/>
    <col min="16208" max="16384" width="9.140625" style="5"/>
  </cols>
  <sheetData>
    <row r="1" spans="1:79" x14ac:dyDescent="0.25">
      <c r="BY1" s="3"/>
      <c r="BZ1" s="3"/>
      <c r="CA1" s="3" t="s">
        <v>81</v>
      </c>
    </row>
    <row r="2" spans="1:79" ht="36" customHeight="1" x14ac:dyDescent="0.25">
      <c r="BX2" s="8"/>
      <c r="BY2" s="155" t="s">
        <v>1</v>
      </c>
      <c r="BZ2" s="155"/>
      <c r="CA2" s="155"/>
    </row>
    <row r="3" spans="1:79" x14ac:dyDescent="0.25">
      <c r="A3" s="154" t="s">
        <v>82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</row>
    <row r="4" spans="1:79" x14ac:dyDescent="0.25">
      <c r="N4" s="5" t="s">
        <v>3</v>
      </c>
      <c r="O4" s="151" t="s">
        <v>276</v>
      </c>
      <c r="P4" s="151"/>
      <c r="Q4" s="154" t="s">
        <v>297</v>
      </c>
      <c r="R4" s="154"/>
      <c r="S4" s="6" t="s">
        <v>277</v>
      </c>
      <c r="T4" s="5" t="s">
        <v>4</v>
      </c>
    </row>
    <row r="6" spans="1:79" x14ac:dyDescent="0.25">
      <c r="M6" s="3" t="s">
        <v>5</v>
      </c>
      <c r="N6" s="178" t="s">
        <v>266</v>
      </c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79" x14ac:dyDescent="0.25">
      <c r="N7" s="154" t="s">
        <v>6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9" spans="1:79" x14ac:dyDescent="0.25">
      <c r="R9" s="3" t="s">
        <v>7</v>
      </c>
      <c r="S9" s="6" t="s">
        <v>277</v>
      </c>
      <c r="T9" s="5" t="s">
        <v>8</v>
      </c>
    </row>
    <row r="11" spans="1:79" ht="15.75" customHeight="1" x14ac:dyDescent="0.25">
      <c r="P11" s="3" t="s">
        <v>9</v>
      </c>
      <c r="Q11" s="177" t="s">
        <v>275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31"/>
      <c r="AH11" s="131"/>
      <c r="AI11" s="131"/>
    </row>
    <row r="12" spans="1:79" x14ac:dyDescent="0.25">
      <c r="Q12" s="128" t="s">
        <v>10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</row>
    <row r="14" spans="1:79" x14ac:dyDescent="0.25">
      <c r="A14" s="141" t="s">
        <v>11</v>
      </c>
      <c r="B14" s="141" t="s">
        <v>12</v>
      </c>
      <c r="C14" s="141" t="s">
        <v>13</v>
      </c>
      <c r="D14" s="141" t="s">
        <v>83</v>
      </c>
      <c r="E14" s="156" t="s">
        <v>84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 t="s">
        <v>298</v>
      </c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8"/>
      <c r="BW14" s="164" t="s">
        <v>85</v>
      </c>
      <c r="BX14" s="165"/>
      <c r="BY14" s="165"/>
      <c r="BZ14" s="166"/>
      <c r="CA14" s="141" t="s">
        <v>17</v>
      </c>
    </row>
    <row r="15" spans="1:79" x14ac:dyDescent="0.25">
      <c r="A15" s="142"/>
      <c r="B15" s="142"/>
      <c r="C15" s="142"/>
      <c r="D15" s="142"/>
      <c r="E15" s="144" t="s">
        <v>290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45"/>
      <c r="AN15" s="144" t="s">
        <v>26</v>
      </c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45"/>
      <c r="BW15" s="174"/>
      <c r="BX15" s="175"/>
      <c r="BY15" s="175"/>
      <c r="BZ15" s="176"/>
      <c r="CA15" s="142"/>
    </row>
    <row r="16" spans="1:79" x14ac:dyDescent="0.25">
      <c r="A16" s="142"/>
      <c r="B16" s="142"/>
      <c r="C16" s="142"/>
      <c r="D16" s="142"/>
      <c r="E16" s="144" t="s">
        <v>18</v>
      </c>
      <c r="F16" s="152"/>
      <c r="G16" s="152"/>
      <c r="H16" s="152"/>
      <c r="I16" s="152"/>
      <c r="J16" s="152"/>
      <c r="K16" s="145"/>
      <c r="L16" s="144" t="s">
        <v>19</v>
      </c>
      <c r="M16" s="152"/>
      <c r="N16" s="152"/>
      <c r="O16" s="152"/>
      <c r="P16" s="152"/>
      <c r="Q16" s="152"/>
      <c r="R16" s="145"/>
      <c r="S16" s="144" t="s">
        <v>20</v>
      </c>
      <c r="T16" s="152"/>
      <c r="U16" s="152"/>
      <c r="V16" s="152"/>
      <c r="W16" s="152"/>
      <c r="X16" s="152"/>
      <c r="Y16" s="145"/>
      <c r="Z16" s="144" t="s">
        <v>21</v>
      </c>
      <c r="AA16" s="152"/>
      <c r="AB16" s="152"/>
      <c r="AC16" s="152"/>
      <c r="AD16" s="152"/>
      <c r="AE16" s="152"/>
      <c r="AF16" s="145"/>
      <c r="AG16" s="144" t="s">
        <v>22</v>
      </c>
      <c r="AH16" s="152"/>
      <c r="AI16" s="152"/>
      <c r="AJ16" s="152"/>
      <c r="AK16" s="152"/>
      <c r="AL16" s="152"/>
      <c r="AM16" s="145"/>
      <c r="AN16" s="144" t="s">
        <v>18</v>
      </c>
      <c r="AO16" s="152"/>
      <c r="AP16" s="152"/>
      <c r="AQ16" s="152"/>
      <c r="AR16" s="152"/>
      <c r="AS16" s="152"/>
      <c r="AT16" s="145"/>
      <c r="AU16" s="144" t="s">
        <v>19</v>
      </c>
      <c r="AV16" s="152"/>
      <c r="AW16" s="152"/>
      <c r="AX16" s="152"/>
      <c r="AY16" s="152"/>
      <c r="AZ16" s="152"/>
      <c r="BA16" s="145"/>
      <c r="BB16" s="144" t="s">
        <v>20</v>
      </c>
      <c r="BC16" s="152"/>
      <c r="BD16" s="152"/>
      <c r="BE16" s="152"/>
      <c r="BF16" s="152"/>
      <c r="BG16" s="152"/>
      <c r="BH16" s="145"/>
      <c r="BI16" s="144" t="s">
        <v>21</v>
      </c>
      <c r="BJ16" s="152"/>
      <c r="BK16" s="152"/>
      <c r="BL16" s="152"/>
      <c r="BM16" s="152"/>
      <c r="BN16" s="152"/>
      <c r="BO16" s="145"/>
      <c r="BP16" s="144" t="s">
        <v>22</v>
      </c>
      <c r="BQ16" s="152"/>
      <c r="BR16" s="152"/>
      <c r="BS16" s="152"/>
      <c r="BT16" s="152"/>
      <c r="BU16" s="152"/>
      <c r="BV16" s="145"/>
      <c r="BW16" s="150"/>
      <c r="BX16" s="167"/>
      <c r="BY16" s="167"/>
      <c r="BZ16" s="168"/>
      <c r="CA16" s="142"/>
    </row>
    <row r="17" spans="1:79" ht="78.75" x14ac:dyDescent="0.25">
      <c r="A17" s="142"/>
      <c r="B17" s="142"/>
      <c r="C17" s="142"/>
      <c r="D17" s="142"/>
      <c r="E17" s="91" t="s">
        <v>86</v>
      </c>
      <c r="F17" s="144" t="s">
        <v>87</v>
      </c>
      <c r="G17" s="152"/>
      <c r="H17" s="152"/>
      <c r="I17" s="152"/>
      <c r="J17" s="152"/>
      <c r="K17" s="145"/>
      <c r="L17" s="91" t="s">
        <v>86</v>
      </c>
      <c r="M17" s="144" t="s">
        <v>87</v>
      </c>
      <c r="N17" s="152"/>
      <c r="O17" s="152"/>
      <c r="P17" s="152"/>
      <c r="Q17" s="152"/>
      <c r="R17" s="145"/>
      <c r="S17" s="91" t="s">
        <v>86</v>
      </c>
      <c r="T17" s="144" t="s">
        <v>87</v>
      </c>
      <c r="U17" s="152"/>
      <c r="V17" s="152"/>
      <c r="W17" s="152"/>
      <c r="X17" s="152"/>
      <c r="Y17" s="145"/>
      <c r="Z17" s="91" t="s">
        <v>86</v>
      </c>
      <c r="AA17" s="144" t="s">
        <v>87</v>
      </c>
      <c r="AB17" s="152"/>
      <c r="AC17" s="152"/>
      <c r="AD17" s="152"/>
      <c r="AE17" s="152"/>
      <c r="AF17" s="145"/>
      <c r="AG17" s="91" t="s">
        <v>86</v>
      </c>
      <c r="AH17" s="144" t="s">
        <v>87</v>
      </c>
      <c r="AI17" s="152"/>
      <c r="AJ17" s="152"/>
      <c r="AK17" s="152"/>
      <c r="AL17" s="152"/>
      <c r="AM17" s="145"/>
      <c r="AN17" s="91" t="s">
        <v>86</v>
      </c>
      <c r="AO17" s="144" t="s">
        <v>87</v>
      </c>
      <c r="AP17" s="152"/>
      <c r="AQ17" s="152"/>
      <c r="AR17" s="152"/>
      <c r="AS17" s="152"/>
      <c r="AT17" s="145"/>
      <c r="AU17" s="91" t="s">
        <v>86</v>
      </c>
      <c r="AV17" s="144" t="s">
        <v>87</v>
      </c>
      <c r="AW17" s="152"/>
      <c r="AX17" s="152"/>
      <c r="AY17" s="152"/>
      <c r="AZ17" s="152"/>
      <c r="BA17" s="145"/>
      <c r="BB17" s="91" t="s">
        <v>86</v>
      </c>
      <c r="BC17" s="144" t="s">
        <v>87</v>
      </c>
      <c r="BD17" s="152"/>
      <c r="BE17" s="152"/>
      <c r="BF17" s="152"/>
      <c r="BG17" s="152"/>
      <c r="BH17" s="145"/>
      <c r="BI17" s="91" t="s">
        <v>86</v>
      </c>
      <c r="BJ17" s="144" t="s">
        <v>87</v>
      </c>
      <c r="BK17" s="152"/>
      <c r="BL17" s="152"/>
      <c r="BM17" s="152"/>
      <c r="BN17" s="152"/>
      <c r="BO17" s="145"/>
      <c r="BP17" s="91" t="s">
        <v>86</v>
      </c>
      <c r="BQ17" s="144" t="s">
        <v>87</v>
      </c>
      <c r="BR17" s="152"/>
      <c r="BS17" s="152"/>
      <c r="BT17" s="152"/>
      <c r="BU17" s="152"/>
      <c r="BV17" s="145"/>
      <c r="BW17" s="144" t="s">
        <v>86</v>
      </c>
      <c r="BX17" s="145"/>
      <c r="BY17" s="152" t="s">
        <v>87</v>
      </c>
      <c r="BZ17" s="145"/>
      <c r="CA17" s="142"/>
    </row>
    <row r="18" spans="1:79" ht="66.75" x14ac:dyDescent="0.25">
      <c r="A18" s="142"/>
      <c r="B18" s="142"/>
      <c r="C18" s="142"/>
      <c r="D18" s="142"/>
      <c r="E18" s="92" t="s">
        <v>80</v>
      </c>
      <c r="F18" s="92" t="s">
        <v>80</v>
      </c>
      <c r="G18" s="92" t="s">
        <v>88</v>
      </c>
      <c r="H18" s="92" t="s">
        <v>89</v>
      </c>
      <c r="I18" s="92" t="s">
        <v>90</v>
      </c>
      <c r="J18" s="92" t="s">
        <v>91</v>
      </c>
      <c r="K18" s="92" t="s">
        <v>92</v>
      </c>
      <c r="L18" s="92" t="s">
        <v>80</v>
      </c>
      <c r="M18" s="92" t="s">
        <v>80</v>
      </c>
      <c r="N18" s="92" t="s">
        <v>88</v>
      </c>
      <c r="O18" s="92" t="s">
        <v>89</v>
      </c>
      <c r="P18" s="92" t="s">
        <v>90</v>
      </c>
      <c r="Q18" s="92" t="s">
        <v>91</v>
      </c>
      <c r="R18" s="92" t="s">
        <v>92</v>
      </c>
      <c r="S18" s="92" t="s">
        <v>80</v>
      </c>
      <c r="T18" s="92" t="s">
        <v>80</v>
      </c>
      <c r="U18" s="92" t="s">
        <v>88</v>
      </c>
      <c r="V18" s="92" t="s">
        <v>89</v>
      </c>
      <c r="W18" s="92" t="s">
        <v>90</v>
      </c>
      <c r="X18" s="92" t="s">
        <v>91</v>
      </c>
      <c r="Y18" s="92" t="s">
        <v>92</v>
      </c>
      <c r="Z18" s="92" t="s">
        <v>80</v>
      </c>
      <c r="AA18" s="92" t="s">
        <v>80</v>
      </c>
      <c r="AB18" s="92" t="s">
        <v>88</v>
      </c>
      <c r="AC18" s="92" t="s">
        <v>89</v>
      </c>
      <c r="AD18" s="92" t="s">
        <v>90</v>
      </c>
      <c r="AE18" s="92" t="s">
        <v>91</v>
      </c>
      <c r="AF18" s="92" t="s">
        <v>92</v>
      </c>
      <c r="AG18" s="92" t="s">
        <v>80</v>
      </c>
      <c r="AH18" s="92" t="s">
        <v>80</v>
      </c>
      <c r="AI18" s="92" t="s">
        <v>88</v>
      </c>
      <c r="AJ18" s="92" t="s">
        <v>89</v>
      </c>
      <c r="AK18" s="92" t="s">
        <v>90</v>
      </c>
      <c r="AL18" s="92" t="s">
        <v>91</v>
      </c>
      <c r="AM18" s="92" t="s">
        <v>92</v>
      </c>
      <c r="AN18" s="92" t="s">
        <v>80</v>
      </c>
      <c r="AO18" s="92" t="s">
        <v>80</v>
      </c>
      <c r="AP18" s="92" t="s">
        <v>88</v>
      </c>
      <c r="AQ18" s="92" t="s">
        <v>89</v>
      </c>
      <c r="AR18" s="92" t="s">
        <v>90</v>
      </c>
      <c r="AS18" s="92" t="s">
        <v>91</v>
      </c>
      <c r="AT18" s="92" t="s">
        <v>92</v>
      </c>
      <c r="AU18" s="92" t="s">
        <v>80</v>
      </c>
      <c r="AV18" s="92" t="s">
        <v>80</v>
      </c>
      <c r="AW18" s="92" t="s">
        <v>88</v>
      </c>
      <c r="AX18" s="92" t="s">
        <v>89</v>
      </c>
      <c r="AY18" s="92" t="s">
        <v>90</v>
      </c>
      <c r="AZ18" s="92" t="s">
        <v>91</v>
      </c>
      <c r="BA18" s="92" t="s">
        <v>92</v>
      </c>
      <c r="BB18" s="92" t="s">
        <v>80</v>
      </c>
      <c r="BC18" s="92" t="s">
        <v>80</v>
      </c>
      <c r="BD18" s="92" t="s">
        <v>88</v>
      </c>
      <c r="BE18" s="92" t="s">
        <v>89</v>
      </c>
      <c r="BF18" s="92" t="s">
        <v>90</v>
      </c>
      <c r="BG18" s="92" t="s">
        <v>91</v>
      </c>
      <c r="BH18" s="92" t="s">
        <v>92</v>
      </c>
      <c r="BI18" s="92" t="s">
        <v>80</v>
      </c>
      <c r="BJ18" s="92" t="s">
        <v>80</v>
      </c>
      <c r="BK18" s="92" t="s">
        <v>88</v>
      </c>
      <c r="BL18" s="92" t="s">
        <v>89</v>
      </c>
      <c r="BM18" s="92" t="s">
        <v>90</v>
      </c>
      <c r="BN18" s="92" t="s">
        <v>91</v>
      </c>
      <c r="BO18" s="92" t="s">
        <v>92</v>
      </c>
      <c r="BP18" s="92" t="s">
        <v>80</v>
      </c>
      <c r="BQ18" s="92" t="s">
        <v>80</v>
      </c>
      <c r="BR18" s="92" t="s">
        <v>88</v>
      </c>
      <c r="BS18" s="92" t="s">
        <v>89</v>
      </c>
      <c r="BT18" s="92" t="s">
        <v>90</v>
      </c>
      <c r="BU18" s="92" t="s">
        <v>91</v>
      </c>
      <c r="BV18" s="92" t="s">
        <v>92</v>
      </c>
      <c r="BW18" s="91" t="s">
        <v>80</v>
      </c>
      <c r="BX18" s="91" t="s">
        <v>24</v>
      </c>
      <c r="BY18" s="91" t="s">
        <v>80</v>
      </c>
      <c r="BZ18" s="91" t="s">
        <v>24</v>
      </c>
      <c r="CA18" s="142"/>
    </row>
    <row r="19" spans="1:79" ht="16.5" thickBot="1" x14ac:dyDescent="0.3">
      <c r="A19" s="93">
        <v>1</v>
      </c>
      <c r="B19" s="93">
        <v>2</v>
      </c>
      <c r="C19" s="93">
        <v>3</v>
      </c>
      <c r="D19" s="93">
        <v>4</v>
      </c>
      <c r="E19" s="93" t="s">
        <v>93</v>
      </c>
      <c r="F19" s="93" t="s">
        <v>94</v>
      </c>
      <c r="G19" s="93" t="s">
        <v>95</v>
      </c>
      <c r="H19" s="93" t="s">
        <v>96</v>
      </c>
      <c r="I19" s="93" t="s">
        <v>97</v>
      </c>
      <c r="J19" s="93" t="s">
        <v>98</v>
      </c>
      <c r="K19" s="93" t="s">
        <v>99</v>
      </c>
      <c r="L19" s="93" t="s">
        <v>100</v>
      </c>
      <c r="M19" s="93" t="s">
        <v>101</v>
      </c>
      <c r="N19" s="93" t="s">
        <v>102</v>
      </c>
      <c r="O19" s="93" t="s">
        <v>103</v>
      </c>
      <c r="P19" s="93" t="s">
        <v>104</v>
      </c>
      <c r="Q19" s="93" t="s">
        <v>105</v>
      </c>
      <c r="R19" s="93" t="s">
        <v>106</v>
      </c>
      <c r="S19" s="93" t="s">
        <v>107</v>
      </c>
      <c r="T19" s="93" t="s">
        <v>108</v>
      </c>
      <c r="U19" s="93" t="s">
        <v>109</v>
      </c>
      <c r="V19" s="93" t="s">
        <v>110</v>
      </c>
      <c r="W19" s="93" t="s">
        <v>111</v>
      </c>
      <c r="X19" s="93" t="s">
        <v>112</v>
      </c>
      <c r="Y19" s="93" t="s">
        <v>113</v>
      </c>
      <c r="Z19" s="93" t="s">
        <v>114</v>
      </c>
      <c r="AA19" s="93" t="s">
        <v>115</v>
      </c>
      <c r="AB19" s="93" t="s">
        <v>116</v>
      </c>
      <c r="AC19" s="93" t="s">
        <v>117</v>
      </c>
      <c r="AD19" s="93" t="s">
        <v>118</v>
      </c>
      <c r="AE19" s="93" t="s">
        <v>119</v>
      </c>
      <c r="AF19" s="93" t="s">
        <v>120</v>
      </c>
      <c r="AG19" s="93" t="s">
        <v>121</v>
      </c>
      <c r="AH19" s="93" t="s">
        <v>122</v>
      </c>
      <c r="AI19" s="93" t="s">
        <v>123</v>
      </c>
      <c r="AJ19" s="93" t="s">
        <v>124</v>
      </c>
      <c r="AK19" s="93" t="s">
        <v>125</v>
      </c>
      <c r="AL19" s="93" t="s">
        <v>126</v>
      </c>
      <c r="AM19" s="93" t="s">
        <v>127</v>
      </c>
      <c r="AN19" s="93" t="s">
        <v>128</v>
      </c>
      <c r="AO19" s="93" t="s">
        <v>129</v>
      </c>
      <c r="AP19" s="93" t="s">
        <v>130</v>
      </c>
      <c r="AQ19" s="93" t="s">
        <v>131</v>
      </c>
      <c r="AR19" s="93" t="s">
        <v>132</v>
      </c>
      <c r="AS19" s="93" t="s">
        <v>133</v>
      </c>
      <c r="AT19" s="93" t="s">
        <v>134</v>
      </c>
      <c r="AU19" s="93" t="s">
        <v>135</v>
      </c>
      <c r="AV19" s="93" t="s">
        <v>136</v>
      </c>
      <c r="AW19" s="93" t="s">
        <v>137</v>
      </c>
      <c r="AX19" s="93" t="s">
        <v>138</v>
      </c>
      <c r="AY19" s="93" t="s">
        <v>139</v>
      </c>
      <c r="AZ19" s="93" t="s">
        <v>140</v>
      </c>
      <c r="BA19" s="93" t="s">
        <v>141</v>
      </c>
      <c r="BB19" s="93" t="s">
        <v>142</v>
      </c>
      <c r="BC19" s="93" t="s">
        <v>143</v>
      </c>
      <c r="BD19" s="93" t="s">
        <v>144</v>
      </c>
      <c r="BE19" s="93" t="s">
        <v>145</v>
      </c>
      <c r="BF19" s="93" t="s">
        <v>146</v>
      </c>
      <c r="BG19" s="93" t="s">
        <v>147</v>
      </c>
      <c r="BH19" s="93" t="s">
        <v>148</v>
      </c>
      <c r="BI19" s="93" t="s">
        <v>149</v>
      </c>
      <c r="BJ19" s="93" t="s">
        <v>150</v>
      </c>
      <c r="BK19" s="93" t="s">
        <v>151</v>
      </c>
      <c r="BL19" s="93" t="s">
        <v>152</v>
      </c>
      <c r="BM19" s="93" t="s">
        <v>153</v>
      </c>
      <c r="BN19" s="93" t="s">
        <v>154</v>
      </c>
      <c r="BO19" s="93" t="s">
        <v>155</v>
      </c>
      <c r="BP19" s="93" t="s">
        <v>156</v>
      </c>
      <c r="BQ19" s="93" t="s">
        <v>157</v>
      </c>
      <c r="BR19" s="93" t="s">
        <v>158</v>
      </c>
      <c r="BS19" s="93" t="s">
        <v>159</v>
      </c>
      <c r="BT19" s="93" t="s">
        <v>160</v>
      </c>
      <c r="BU19" s="93" t="s">
        <v>161</v>
      </c>
      <c r="BV19" s="93" t="s">
        <v>162</v>
      </c>
      <c r="BW19" s="94">
        <v>7</v>
      </c>
      <c r="BX19" s="94">
        <v>8</v>
      </c>
      <c r="BY19" s="94">
        <v>9</v>
      </c>
      <c r="BZ19" s="94">
        <v>10</v>
      </c>
      <c r="CA19" s="94">
        <v>11</v>
      </c>
    </row>
    <row r="20" spans="1:79" s="12" customFormat="1" ht="87" customHeight="1" thickBot="1" x14ac:dyDescent="0.3">
      <c r="A20" s="23">
        <v>0</v>
      </c>
      <c r="B20" s="24" t="s">
        <v>29</v>
      </c>
      <c r="C20" s="123" t="str">
        <f>C21</f>
        <v>K_0007
K_0008
K_0009
K_0017</v>
      </c>
      <c r="D20" s="122">
        <f>D21</f>
        <v>2.5990000000000002</v>
      </c>
      <c r="E20" s="122">
        <f>E21</f>
        <v>0</v>
      </c>
      <c r="F20" s="122">
        <f t="shared" ref="F20:BP20" si="0">F21</f>
        <v>2.5990000000000002</v>
      </c>
      <c r="G20" s="122">
        <f t="shared" si="0"/>
        <v>0.61299999999999999</v>
      </c>
      <c r="H20" s="122">
        <f t="shared" si="0"/>
        <v>0</v>
      </c>
      <c r="I20" s="122">
        <f t="shared" si="0"/>
        <v>0</v>
      </c>
      <c r="J20" s="122">
        <f t="shared" si="0"/>
        <v>0</v>
      </c>
      <c r="K20" s="122">
        <f t="shared" si="0"/>
        <v>4</v>
      </c>
      <c r="L20" s="122">
        <f t="shared" si="0"/>
        <v>0</v>
      </c>
      <c r="M20" s="122">
        <f t="shared" si="0"/>
        <v>0.61299999999999999</v>
      </c>
      <c r="N20" s="122">
        <f t="shared" si="0"/>
        <v>0.61299999999999999</v>
      </c>
      <c r="O20" s="122">
        <f t="shared" si="0"/>
        <v>0</v>
      </c>
      <c r="P20" s="122">
        <f t="shared" si="0"/>
        <v>0</v>
      </c>
      <c r="Q20" s="122">
        <f t="shared" si="0"/>
        <v>0</v>
      </c>
      <c r="R20" s="122">
        <f t="shared" si="0"/>
        <v>1</v>
      </c>
      <c r="S20" s="122">
        <f t="shared" si="0"/>
        <v>0</v>
      </c>
      <c r="T20" s="122">
        <f t="shared" si="0"/>
        <v>1.373</v>
      </c>
      <c r="U20" s="122">
        <f t="shared" si="0"/>
        <v>0</v>
      </c>
      <c r="V20" s="122">
        <f t="shared" si="0"/>
        <v>0</v>
      </c>
      <c r="W20" s="122">
        <f t="shared" si="0"/>
        <v>0</v>
      </c>
      <c r="X20" s="122">
        <f t="shared" si="0"/>
        <v>0</v>
      </c>
      <c r="Y20" s="122">
        <f t="shared" si="0"/>
        <v>2</v>
      </c>
      <c r="Z20" s="122">
        <f t="shared" si="0"/>
        <v>0</v>
      </c>
      <c r="AA20" s="122">
        <f t="shared" si="0"/>
        <v>0</v>
      </c>
      <c r="AB20" s="122">
        <f t="shared" si="0"/>
        <v>0</v>
      </c>
      <c r="AC20" s="122">
        <f t="shared" si="0"/>
        <v>0</v>
      </c>
      <c r="AD20" s="122">
        <f t="shared" si="0"/>
        <v>0</v>
      </c>
      <c r="AE20" s="122">
        <f t="shared" si="0"/>
        <v>0</v>
      </c>
      <c r="AF20" s="122">
        <f t="shared" si="0"/>
        <v>0</v>
      </c>
      <c r="AG20" s="122">
        <f t="shared" si="0"/>
        <v>0</v>
      </c>
      <c r="AH20" s="122">
        <f t="shared" si="0"/>
        <v>0.61299999999999999</v>
      </c>
      <c r="AI20" s="122">
        <f t="shared" si="0"/>
        <v>0</v>
      </c>
      <c r="AJ20" s="122">
        <f t="shared" si="0"/>
        <v>0</v>
      </c>
      <c r="AK20" s="122">
        <f t="shared" si="0"/>
        <v>0</v>
      </c>
      <c r="AL20" s="122">
        <f t="shared" si="0"/>
        <v>0</v>
      </c>
      <c r="AM20" s="122">
        <f t="shared" si="0"/>
        <v>1</v>
      </c>
      <c r="AN20" s="122">
        <f>AN21</f>
        <v>0</v>
      </c>
      <c r="AO20" s="122">
        <f t="shared" si="0"/>
        <v>1.986</v>
      </c>
      <c r="AP20" s="122">
        <f t="shared" si="0"/>
        <v>0</v>
      </c>
      <c r="AQ20" s="122">
        <f t="shared" si="0"/>
        <v>0</v>
      </c>
      <c r="AR20" s="122">
        <f t="shared" si="0"/>
        <v>0</v>
      </c>
      <c r="AS20" s="122">
        <f t="shared" si="0"/>
        <v>0</v>
      </c>
      <c r="AT20" s="122">
        <f t="shared" si="0"/>
        <v>3</v>
      </c>
      <c r="AU20" s="122">
        <f t="shared" si="0"/>
        <v>0</v>
      </c>
      <c r="AV20" s="122">
        <f t="shared" si="0"/>
        <v>0.61299999999999999</v>
      </c>
      <c r="AW20" s="122">
        <f t="shared" si="0"/>
        <v>0</v>
      </c>
      <c r="AX20" s="122">
        <f t="shared" si="0"/>
        <v>0</v>
      </c>
      <c r="AY20" s="122">
        <f t="shared" si="0"/>
        <v>0</v>
      </c>
      <c r="AZ20" s="122">
        <f t="shared" si="0"/>
        <v>0</v>
      </c>
      <c r="BA20" s="122">
        <f t="shared" si="0"/>
        <v>1</v>
      </c>
      <c r="BB20" s="122">
        <f t="shared" si="0"/>
        <v>0</v>
      </c>
      <c r="BC20" s="122">
        <f t="shared" si="0"/>
        <v>1.373</v>
      </c>
      <c r="BD20" s="122">
        <f t="shared" si="0"/>
        <v>0</v>
      </c>
      <c r="BE20" s="122">
        <f t="shared" si="0"/>
        <v>0</v>
      </c>
      <c r="BF20" s="122">
        <f t="shared" si="0"/>
        <v>0</v>
      </c>
      <c r="BG20" s="122">
        <f t="shared" si="0"/>
        <v>0</v>
      </c>
      <c r="BH20" s="122">
        <f t="shared" si="0"/>
        <v>2</v>
      </c>
      <c r="BI20" s="122">
        <f t="shared" si="0"/>
        <v>0</v>
      </c>
      <c r="BJ20" s="122">
        <f t="shared" si="0"/>
        <v>0</v>
      </c>
      <c r="BK20" s="122">
        <f t="shared" si="0"/>
        <v>0</v>
      </c>
      <c r="BL20" s="122">
        <f t="shared" si="0"/>
        <v>0</v>
      </c>
      <c r="BM20" s="122">
        <f t="shared" si="0"/>
        <v>0</v>
      </c>
      <c r="BN20" s="122">
        <f t="shared" si="0"/>
        <v>0</v>
      </c>
      <c r="BO20" s="122">
        <f t="shared" si="0"/>
        <v>0</v>
      </c>
      <c r="BP20" s="122">
        <f t="shared" si="0"/>
        <v>0</v>
      </c>
      <c r="BQ20" s="122">
        <f t="shared" ref="BQ20:BZ20" si="1">BQ21</f>
        <v>0</v>
      </c>
      <c r="BR20" s="122">
        <f t="shared" si="1"/>
        <v>0</v>
      </c>
      <c r="BS20" s="122">
        <f t="shared" si="1"/>
        <v>0</v>
      </c>
      <c r="BT20" s="122">
        <f t="shared" si="1"/>
        <v>0</v>
      </c>
      <c r="BU20" s="122">
        <f t="shared" si="1"/>
        <v>0</v>
      </c>
      <c r="BV20" s="122">
        <f t="shared" si="1"/>
        <v>0</v>
      </c>
      <c r="BW20" s="122">
        <f t="shared" si="1"/>
        <v>0</v>
      </c>
      <c r="BX20" s="122">
        <f t="shared" si="1"/>
        <v>0</v>
      </c>
      <c r="BY20" s="122">
        <f t="shared" si="1"/>
        <v>0</v>
      </c>
      <c r="BZ20" s="122">
        <f t="shared" si="1"/>
        <v>0</v>
      </c>
      <c r="CA20" s="63"/>
    </row>
    <row r="21" spans="1:79" s="12" customFormat="1" ht="63" x14ac:dyDescent="0.25">
      <c r="A21" s="14">
        <v>1</v>
      </c>
      <c r="B21" s="14" t="s">
        <v>30</v>
      </c>
      <c r="C21" s="118" t="s">
        <v>288</v>
      </c>
      <c r="D21" s="113">
        <f>D27+D38</f>
        <v>2.5990000000000002</v>
      </c>
      <c r="E21" s="113">
        <f t="shared" ref="E21:BP21" si="2">E27+E38</f>
        <v>0</v>
      </c>
      <c r="F21" s="113">
        <f>F27+F38</f>
        <v>2.5990000000000002</v>
      </c>
      <c r="G21" s="113">
        <f t="shared" si="2"/>
        <v>0.61299999999999999</v>
      </c>
      <c r="H21" s="113">
        <f t="shared" si="2"/>
        <v>0</v>
      </c>
      <c r="I21" s="113">
        <f t="shared" si="2"/>
        <v>0</v>
      </c>
      <c r="J21" s="113">
        <f t="shared" si="2"/>
        <v>0</v>
      </c>
      <c r="K21" s="113">
        <f t="shared" si="2"/>
        <v>4</v>
      </c>
      <c r="L21" s="113">
        <f t="shared" si="2"/>
        <v>0</v>
      </c>
      <c r="M21" s="113">
        <f t="shared" si="2"/>
        <v>0.61299999999999999</v>
      </c>
      <c r="N21" s="113">
        <f t="shared" si="2"/>
        <v>0.61299999999999999</v>
      </c>
      <c r="O21" s="113">
        <f t="shared" si="2"/>
        <v>0</v>
      </c>
      <c r="P21" s="113">
        <f t="shared" si="2"/>
        <v>0</v>
      </c>
      <c r="Q21" s="113">
        <f t="shared" si="2"/>
        <v>0</v>
      </c>
      <c r="R21" s="113">
        <f t="shared" si="2"/>
        <v>1</v>
      </c>
      <c r="S21" s="113">
        <f t="shared" si="2"/>
        <v>0</v>
      </c>
      <c r="T21" s="113">
        <f t="shared" si="2"/>
        <v>1.373</v>
      </c>
      <c r="U21" s="113">
        <f t="shared" si="2"/>
        <v>0</v>
      </c>
      <c r="V21" s="113">
        <f t="shared" si="2"/>
        <v>0</v>
      </c>
      <c r="W21" s="113">
        <f t="shared" si="2"/>
        <v>0</v>
      </c>
      <c r="X21" s="113">
        <f t="shared" si="2"/>
        <v>0</v>
      </c>
      <c r="Y21" s="113">
        <f t="shared" si="2"/>
        <v>2</v>
      </c>
      <c r="Z21" s="113">
        <f t="shared" si="2"/>
        <v>0</v>
      </c>
      <c r="AA21" s="113">
        <f t="shared" si="2"/>
        <v>0</v>
      </c>
      <c r="AB21" s="113">
        <f t="shared" si="2"/>
        <v>0</v>
      </c>
      <c r="AC21" s="113">
        <f t="shared" si="2"/>
        <v>0</v>
      </c>
      <c r="AD21" s="113">
        <f t="shared" si="2"/>
        <v>0</v>
      </c>
      <c r="AE21" s="113">
        <f t="shared" si="2"/>
        <v>0</v>
      </c>
      <c r="AF21" s="113">
        <f t="shared" si="2"/>
        <v>0</v>
      </c>
      <c r="AG21" s="113">
        <f t="shared" si="2"/>
        <v>0</v>
      </c>
      <c r="AH21" s="113">
        <f t="shared" si="2"/>
        <v>0.61299999999999999</v>
      </c>
      <c r="AI21" s="113">
        <f t="shared" si="2"/>
        <v>0</v>
      </c>
      <c r="AJ21" s="113">
        <f t="shared" si="2"/>
        <v>0</v>
      </c>
      <c r="AK21" s="113">
        <f t="shared" si="2"/>
        <v>0</v>
      </c>
      <c r="AL21" s="113">
        <f t="shared" si="2"/>
        <v>0</v>
      </c>
      <c r="AM21" s="113">
        <f t="shared" si="2"/>
        <v>1</v>
      </c>
      <c r="AN21" s="113">
        <f>AN27+AN38</f>
        <v>0</v>
      </c>
      <c r="AO21" s="113">
        <f t="shared" si="2"/>
        <v>1.986</v>
      </c>
      <c r="AP21" s="113">
        <f t="shared" si="2"/>
        <v>0</v>
      </c>
      <c r="AQ21" s="113">
        <f t="shared" si="2"/>
        <v>0</v>
      </c>
      <c r="AR21" s="113">
        <f t="shared" si="2"/>
        <v>0</v>
      </c>
      <c r="AS21" s="113">
        <f t="shared" si="2"/>
        <v>0</v>
      </c>
      <c r="AT21" s="113">
        <f t="shared" si="2"/>
        <v>3</v>
      </c>
      <c r="AU21" s="113">
        <f t="shared" si="2"/>
        <v>0</v>
      </c>
      <c r="AV21" s="113">
        <f t="shared" si="2"/>
        <v>0.61299999999999999</v>
      </c>
      <c r="AW21" s="113">
        <f t="shared" si="2"/>
        <v>0</v>
      </c>
      <c r="AX21" s="113">
        <f t="shared" si="2"/>
        <v>0</v>
      </c>
      <c r="AY21" s="113">
        <f t="shared" si="2"/>
        <v>0</v>
      </c>
      <c r="AZ21" s="113">
        <f t="shared" si="2"/>
        <v>0</v>
      </c>
      <c r="BA21" s="113">
        <f t="shared" si="2"/>
        <v>1</v>
      </c>
      <c r="BB21" s="113">
        <f t="shared" si="2"/>
        <v>0</v>
      </c>
      <c r="BC21" s="113">
        <f t="shared" si="2"/>
        <v>1.373</v>
      </c>
      <c r="BD21" s="113">
        <f t="shared" si="2"/>
        <v>0</v>
      </c>
      <c r="BE21" s="113">
        <f t="shared" si="2"/>
        <v>0</v>
      </c>
      <c r="BF21" s="113">
        <f t="shared" si="2"/>
        <v>0</v>
      </c>
      <c r="BG21" s="113">
        <f t="shared" si="2"/>
        <v>0</v>
      </c>
      <c r="BH21" s="113">
        <f t="shared" si="2"/>
        <v>2</v>
      </c>
      <c r="BI21" s="113">
        <f t="shared" si="2"/>
        <v>0</v>
      </c>
      <c r="BJ21" s="113">
        <f t="shared" si="2"/>
        <v>0</v>
      </c>
      <c r="BK21" s="113">
        <f t="shared" si="2"/>
        <v>0</v>
      </c>
      <c r="BL21" s="113">
        <f t="shared" si="2"/>
        <v>0</v>
      </c>
      <c r="BM21" s="113">
        <f t="shared" si="2"/>
        <v>0</v>
      </c>
      <c r="BN21" s="113">
        <f t="shared" si="2"/>
        <v>0</v>
      </c>
      <c r="BO21" s="113">
        <f t="shared" si="2"/>
        <v>0</v>
      </c>
      <c r="BP21" s="113">
        <f t="shared" si="2"/>
        <v>0</v>
      </c>
      <c r="BQ21" s="113">
        <f t="shared" ref="BQ21:BZ21" si="3">BQ27+BQ38</f>
        <v>0</v>
      </c>
      <c r="BR21" s="113">
        <f t="shared" si="3"/>
        <v>0</v>
      </c>
      <c r="BS21" s="113">
        <f t="shared" si="3"/>
        <v>0</v>
      </c>
      <c r="BT21" s="113">
        <f t="shared" si="3"/>
        <v>0</v>
      </c>
      <c r="BU21" s="113">
        <f t="shared" si="3"/>
        <v>0</v>
      </c>
      <c r="BV21" s="113">
        <f t="shared" si="3"/>
        <v>0</v>
      </c>
      <c r="BW21" s="113">
        <f t="shared" si="3"/>
        <v>0</v>
      </c>
      <c r="BX21" s="113">
        <f t="shared" si="3"/>
        <v>0</v>
      </c>
      <c r="BY21" s="113">
        <f t="shared" si="3"/>
        <v>0</v>
      </c>
      <c r="BZ21" s="113">
        <f t="shared" si="3"/>
        <v>0</v>
      </c>
      <c r="CA21" s="15"/>
    </row>
    <row r="22" spans="1:79" s="12" customFormat="1" x14ac:dyDescent="0.25">
      <c r="A22" s="26" t="s">
        <v>32</v>
      </c>
      <c r="B22" s="27" t="s">
        <v>33</v>
      </c>
      <c r="C22" s="135" t="str">
        <f>C23</f>
        <v>Г</v>
      </c>
      <c r="D22" s="15" t="str">
        <f>D23</f>
        <v>нд</v>
      </c>
      <c r="E22" s="15" t="str">
        <f t="shared" ref="E22:BP24" si="4">E23</f>
        <v>нд</v>
      </c>
      <c r="F22" s="15" t="str">
        <f t="shared" si="4"/>
        <v>нд</v>
      </c>
      <c r="G22" s="15" t="str">
        <f t="shared" si="4"/>
        <v>нд</v>
      </c>
      <c r="H22" s="15" t="str">
        <f t="shared" si="4"/>
        <v>нд</v>
      </c>
      <c r="I22" s="15" t="str">
        <f t="shared" si="4"/>
        <v>нд</v>
      </c>
      <c r="J22" s="15" t="str">
        <f t="shared" si="4"/>
        <v>нд</v>
      </c>
      <c r="K22" s="15" t="str">
        <f t="shared" si="4"/>
        <v>нд</v>
      </c>
      <c r="L22" s="15" t="str">
        <f t="shared" si="4"/>
        <v>нд</v>
      </c>
      <c r="M22" s="15" t="str">
        <f t="shared" si="4"/>
        <v>нд</v>
      </c>
      <c r="N22" s="15" t="str">
        <f t="shared" si="4"/>
        <v>нд</v>
      </c>
      <c r="O22" s="15" t="str">
        <f t="shared" si="4"/>
        <v>нд</v>
      </c>
      <c r="P22" s="15" t="str">
        <f t="shared" si="4"/>
        <v>нд</v>
      </c>
      <c r="Q22" s="15" t="str">
        <f t="shared" si="4"/>
        <v>нд</v>
      </c>
      <c r="R22" s="15" t="str">
        <f t="shared" si="4"/>
        <v>нд</v>
      </c>
      <c r="S22" s="15" t="str">
        <f t="shared" si="4"/>
        <v>нд</v>
      </c>
      <c r="T22" s="15" t="str">
        <f t="shared" si="4"/>
        <v>нд</v>
      </c>
      <c r="U22" s="15" t="str">
        <f t="shared" si="4"/>
        <v>нд</v>
      </c>
      <c r="V22" s="15" t="str">
        <f t="shared" si="4"/>
        <v>нд</v>
      </c>
      <c r="W22" s="15" t="str">
        <f t="shared" si="4"/>
        <v>нд</v>
      </c>
      <c r="X22" s="15" t="str">
        <f t="shared" si="4"/>
        <v>нд</v>
      </c>
      <c r="Y22" s="15" t="str">
        <f t="shared" si="4"/>
        <v>нд</v>
      </c>
      <c r="Z22" s="15" t="str">
        <f t="shared" si="4"/>
        <v>нд</v>
      </c>
      <c r="AA22" s="15" t="str">
        <f t="shared" si="4"/>
        <v>нд</v>
      </c>
      <c r="AB22" s="15" t="str">
        <f t="shared" si="4"/>
        <v>нд</v>
      </c>
      <c r="AC22" s="15" t="str">
        <f t="shared" si="4"/>
        <v>нд</v>
      </c>
      <c r="AD22" s="15" t="str">
        <f t="shared" si="4"/>
        <v>нд</v>
      </c>
      <c r="AE22" s="15" t="str">
        <f t="shared" si="4"/>
        <v>нд</v>
      </c>
      <c r="AF22" s="15" t="str">
        <f t="shared" si="4"/>
        <v>нд</v>
      </c>
      <c r="AG22" s="15" t="str">
        <f t="shared" si="4"/>
        <v>нд</v>
      </c>
      <c r="AH22" s="15" t="str">
        <f t="shared" si="4"/>
        <v>нд</v>
      </c>
      <c r="AI22" s="15" t="str">
        <f t="shared" si="4"/>
        <v>нд</v>
      </c>
      <c r="AJ22" s="15" t="str">
        <f t="shared" si="4"/>
        <v>нд</v>
      </c>
      <c r="AK22" s="15" t="str">
        <f t="shared" si="4"/>
        <v>нд</v>
      </c>
      <c r="AL22" s="15" t="str">
        <f t="shared" si="4"/>
        <v>нд</v>
      </c>
      <c r="AM22" s="15" t="str">
        <f t="shared" si="4"/>
        <v>нд</v>
      </c>
      <c r="AN22" s="15" t="str">
        <f t="shared" si="4"/>
        <v>нд</v>
      </c>
      <c r="AO22" s="15" t="str">
        <f t="shared" si="4"/>
        <v>нд</v>
      </c>
      <c r="AP22" s="15" t="str">
        <f t="shared" si="4"/>
        <v>нд</v>
      </c>
      <c r="AQ22" s="15" t="str">
        <f t="shared" si="4"/>
        <v>нд</v>
      </c>
      <c r="AR22" s="15" t="str">
        <f t="shared" si="4"/>
        <v>нд</v>
      </c>
      <c r="AS22" s="15" t="str">
        <f t="shared" si="4"/>
        <v>нд</v>
      </c>
      <c r="AT22" s="15" t="str">
        <f t="shared" si="4"/>
        <v>нд</v>
      </c>
      <c r="AU22" s="15" t="str">
        <f t="shared" si="4"/>
        <v>нд</v>
      </c>
      <c r="AV22" s="15" t="str">
        <f t="shared" si="4"/>
        <v>нд</v>
      </c>
      <c r="AW22" s="15" t="str">
        <f t="shared" si="4"/>
        <v>нд</v>
      </c>
      <c r="AX22" s="15" t="str">
        <f t="shared" si="4"/>
        <v>нд</v>
      </c>
      <c r="AY22" s="15" t="str">
        <f t="shared" si="4"/>
        <v>нд</v>
      </c>
      <c r="AZ22" s="15" t="str">
        <f t="shared" si="4"/>
        <v>нд</v>
      </c>
      <c r="BA22" s="15" t="str">
        <f t="shared" si="4"/>
        <v>нд</v>
      </c>
      <c r="BB22" s="15" t="str">
        <f t="shared" si="4"/>
        <v>нд</v>
      </c>
      <c r="BC22" s="15" t="str">
        <f t="shared" si="4"/>
        <v>нд</v>
      </c>
      <c r="BD22" s="15" t="str">
        <f t="shared" si="4"/>
        <v>нд</v>
      </c>
      <c r="BE22" s="15" t="str">
        <f t="shared" si="4"/>
        <v>нд</v>
      </c>
      <c r="BF22" s="15" t="str">
        <f t="shared" si="4"/>
        <v>нд</v>
      </c>
      <c r="BG22" s="15" t="str">
        <f t="shared" si="4"/>
        <v>нд</v>
      </c>
      <c r="BH22" s="15" t="str">
        <f t="shared" si="4"/>
        <v>нд</v>
      </c>
      <c r="BI22" s="15" t="str">
        <f t="shared" si="4"/>
        <v>нд</v>
      </c>
      <c r="BJ22" s="15" t="str">
        <f t="shared" si="4"/>
        <v>нд</v>
      </c>
      <c r="BK22" s="15" t="str">
        <f t="shared" si="4"/>
        <v>нд</v>
      </c>
      <c r="BL22" s="15" t="str">
        <f t="shared" si="4"/>
        <v>нд</v>
      </c>
      <c r="BM22" s="15" t="str">
        <f t="shared" si="4"/>
        <v>нд</v>
      </c>
      <c r="BN22" s="15" t="str">
        <f t="shared" si="4"/>
        <v>нд</v>
      </c>
      <c r="BO22" s="15" t="str">
        <f t="shared" si="4"/>
        <v>нд</v>
      </c>
      <c r="BP22" s="15" t="str">
        <f t="shared" si="4"/>
        <v>нд</v>
      </c>
      <c r="BQ22" s="15" t="str">
        <f t="shared" ref="BQ22:BZ24" si="5">BQ23</f>
        <v>нд</v>
      </c>
      <c r="BR22" s="15" t="str">
        <f t="shared" si="5"/>
        <v>нд</v>
      </c>
      <c r="BS22" s="15" t="str">
        <f t="shared" si="5"/>
        <v>нд</v>
      </c>
      <c r="BT22" s="15" t="str">
        <f t="shared" si="5"/>
        <v>нд</v>
      </c>
      <c r="BU22" s="15" t="str">
        <f t="shared" si="5"/>
        <v>нд</v>
      </c>
      <c r="BV22" s="15" t="str">
        <f t="shared" si="5"/>
        <v>нд</v>
      </c>
      <c r="BW22" s="15" t="str">
        <f t="shared" si="5"/>
        <v>нд</v>
      </c>
      <c r="BX22" s="15" t="str">
        <f t="shared" si="5"/>
        <v>нд</v>
      </c>
      <c r="BY22" s="15" t="str">
        <f t="shared" si="5"/>
        <v>нд</v>
      </c>
      <c r="BZ22" s="15" t="str">
        <f t="shared" si="5"/>
        <v>нд</v>
      </c>
      <c r="CA22" s="15"/>
    </row>
    <row r="23" spans="1:79" s="12" customFormat="1" ht="31.5" x14ac:dyDescent="0.25">
      <c r="A23" s="29" t="s">
        <v>34</v>
      </c>
      <c r="B23" s="30" t="s">
        <v>35</v>
      </c>
      <c r="C23" s="134" t="str">
        <f>C24</f>
        <v>Г</v>
      </c>
      <c r="D23" s="15" t="str">
        <f>D24</f>
        <v>нд</v>
      </c>
      <c r="E23" s="15" t="str">
        <f t="shared" si="4"/>
        <v>нд</v>
      </c>
      <c r="F23" s="15" t="str">
        <f t="shared" si="4"/>
        <v>нд</v>
      </c>
      <c r="G23" s="15" t="str">
        <f t="shared" si="4"/>
        <v>нд</v>
      </c>
      <c r="H23" s="15" t="str">
        <f t="shared" si="4"/>
        <v>нд</v>
      </c>
      <c r="I23" s="15" t="str">
        <f t="shared" si="4"/>
        <v>нд</v>
      </c>
      <c r="J23" s="15" t="str">
        <f t="shared" si="4"/>
        <v>нд</v>
      </c>
      <c r="K23" s="15" t="str">
        <f t="shared" si="4"/>
        <v>нд</v>
      </c>
      <c r="L23" s="15" t="str">
        <f t="shared" si="4"/>
        <v>нд</v>
      </c>
      <c r="M23" s="15" t="str">
        <f t="shared" si="4"/>
        <v>нд</v>
      </c>
      <c r="N23" s="15" t="str">
        <f t="shared" si="4"/>
        <v>нд</v>
      </c>
      <c r="O23" s="15" t="str">
        <f t="shared" si="4"/>
        <v>нд</v>
      </c>
      <c r="P23" s="15" t="str">
        <f t="shared" si="4"/>
        <v>нд</v>
      </c>
      <c r="Q23" s="15" t="str">
        <f t="shared" si="4"/>
        <v>нд</v>
      </c>
      <c r="R23" s="15" t="str">
        <f t="shared" si="4"/>
        <v>нд</v>
      </c>
      <c r="S23" s="15" t="str">
        <f t="shared" si="4"/>
        <v>нд</v>
      </c>
      <c r="T23" s="15" t="str">
        <f t="shared" si="4"/>
        <v>нд</v>
      </c>
      <c r="U23" s="15" t="str">
        <f t="shared" si="4"/>
        <v>нд</v>
      </c>
      <c r="V23" s="15" t="str">
        <f t="shared" si="4"/>
        <v>нд</v>
      </c>
      <c r="W23" s="15" t="str">
        <f t="shared" si="4"/>
        <v>нд</v>
      </c>
      <c r="X23" s="15" t="str">
        <f t="shared" si="4"/>
        <v>нд</v>
      </c>
      <c r="Y23" s="15" t="str">
        <f t="shared" si="4"/>
        <v>нд</v>
      </c>
      <c r="Z23" s="15" t="str">
        <f t="shared" si="4"/>
        <v>нд</v>
      </c>
      <c r="AA23" s="15" t="str">
        <f t="shared" si="4"/>
        <v>нд</v>
      </c>
      <c r="AB23" s="15" t="str">
        <f t="shared" si="4"/>
        <v>нд</v>
      </c>
      <c r="AC23" s="15" t="str">
        <f t="shared" si="4"/>
        <v>нд</v>
      </c>
      <c r="AD23" s="15" t="str">
        <f t="shared" si="4"/>
        <v>нд</v>
      </c>
      <c r="AE23" s="15" t="str">
        <f t="shared" si="4"/>
        <v>нд</v>
      </c>
      <c r="AF23" s="15" t="str">
        <f t="shared" si="4"/>
        <v>нд</v>
      </c>
      <c r="AG23" s="15" t="str">
        <f t="shared" si="4"/>
        <v>нд</v>
      </c>
      <c r="AH23" s="15" t="str">
        <f t="shared" si="4"/>
        <v>нд</v>
      </c>
      <c r="AI23" s="15" t="str">
        <f t="shared" si="4"/>
        <v>нд</v>
      </c>
      <c r="AJ23" s="15" t="str">
        <f t="shared" si="4"/>
        <v>нд</v>
      </c>
      <c r="AK23" s="15" t="str">
        <f t="shared" si="4"/>
        <v>нд</v>
      </c>
      <c r="AL23" s="15" t="str">
        <f t="shared" si="4"/>
        <v>нд</v>
      </c>
      <c r="AM23" s="15" t="str">
        <f t="shared" si="4"/>
        <v>нд</v>
      </c>
      <c r="AN23" s="15" t="str">
        <f t="shared" si="4"/>
        <v>нд</v>
      </c>
      <c r="AO23" s="15" t="str">
        <f t="shared" si="4"/>
        <v>нд</v>
      </c>
      <c r="AP23" s="15" t="str">
        <f t="shared" si="4"/>
        <v>нд</v>
      </c>
      <c r="AQ23" s="15" t="str">
        <f t="shared" si="4"/>
        <v>нд</v>
      </c>
      <c r="AR23" s="15" t="str">
        <f t="shared" si="4"/>
        <v>нд</v>
      </c>
      <c r="AS23" s="15" t="str">
        <f t="shared" si="4"/>
        <v>нд</v>
      </c>
      <c r="AT23" s="15" t="str">
        <f t="shared" si="4"/>
        <v>нд</v>
      </c>
      <c r="AU23" s="15" t="str">
        <f t="shared" si="4"/>
        <v>нд</v>
      </c>
      <c r="AV23" s="15" t="str">
        <f t="shared" si="4"/>
        <v>нд</v>
      </c>
      <c r="AW23" s="15" t="str">
        <f t="shared" si="4"/>
        <v>нд</v>
      </c>
      <c r="AX23" s="15" t="str">
        <f t="shared" si="4"/>
        <v>нд</v>
      </c>
      <c r="AY23" s="15" t="str">
        <f t="shared" si="4"/>
        <v>нд</v>
      </c>
      <c r="AZ23" s="15" t="str">
        <f t="shared" si="4"/>
        <v>нд</v>
      </c>
      <c r="BA23" s="15" t="str">
        <f t="shared" si="4"/>
        <v>нд</v>
      </c>
      <c r="BB23" s="15" t="str">
        <f t="shared" si="4"/>
        <v>нд</v>
      </c>
      <c r="BC23" s="15" t="str">
        <f t="shared" si="4"/>
        <v>нд</v>
      </c>
      <c r="BD23" s="15" t="str">
        <f t="shared" si="4"/>
        <v>нд</v>
      </c>
      <c r="BE23" s="15" t="str">
        <f t="shared" si="4"/>
        <v>нд</v>
      </c>
      <c r="BF23" s="15" t="str">
        <f t="shared" si="4"/>
        <v>нд</v>
      </c>
      <c r="BG23" s="15" t="str">
        <f t="shared" si="4"/>
        <v>нд</v>
      </c>
      <c r="BH23" s="15" t="str">
        <f t="shared" si="4"/>
        <v>нд</v>
      </c>
      <c r="BI23" s="15" t="str">
        <f t="shared" si="4"/>
        <v>нд</v>
      </c>
      <c r="BJ23" s="15" t="str">
        <f t="shared" si="4"/>
        <v>нд</v>
      </c>
      <c r="BK23" s="15" t="str">
        <f t="shared" si="4"/>
        <v>нд</v>
      </c>
      <c r="BL23" s="15" t="str">
        <f t="shared" si="4"/>
        <v>нд</v>
      </c>
      <c r="BM23" s="15" t="str">
        <f t="shared" si="4"/>
        <v>нд</v>
      </c>
      <c r="BN23" s="15" t="str">
        <f t="shared" si="4"/>
        <v>нд</v>
      </c>
      <c r="BO23" s="15" t="str">
        <f t="shared" si="4"/>
        <v>нд</v>
      </c>
      <c r="BP23" s="15" t="str">
        <f t="shared" si="4"/>
        <v>нд</v>
      </c>
      <c r="BQ23" s="15" t="str">
        <f t="shared" si="5"/>
        <v>нд</v>
      </c>
      <c r="BR23" s="15" t="str">
        <f t="shared" si="5"/>
        <v>нд</v>
      </c>
      <c r="BS23" s="15" t="str">
        <f t="shared" si="5"/>
        <v>нд</v>
      </c>
      <c r="BT23" s="15" t="str">
        <f t="shared" si="5"/>
        <v>нд</v>
      </c>
      <c r="BU23" s="15" t="str">
        <f t="shared" si="5"/>
        <v>нд</v>
      </c>
      <c r="BV23" s="15" t="str">
        <f t="shared" si="5"/>
        <v>нд</v>
      </c>
      <c r="BW23" s="15" t="str">
        <f t="shared" si="5"/>
        <v>нд</v>
      </c>
      <c r="BX23" s="15" t="str">
        <f t="shared" si="5"/>
        <v>нд</v>
      </c>
      <c r="BY23" s="15" t="str">
        <f t="shared" si="5"/>
        <v>нд</v>
      </c>
      <c r="BZ23" s="15" t="str">
        <f t="shared" si="5"/>
        <v>нд</v>
      </c>
      <c r="CA23" s="15"/>
    </row>
    <row r="24" spans="1:79" s="12" customFormat="1" ht="47.25" x14ac:dyDescent="0.25">
      <c r="A24" s="31" t="s">
        <v>36</v>
      </c>
      <c r="B24" s="32" t="s">
        <v>37</v>
      </c>
      <c r="C24" s="46" t="s">
        <v>31</v>
      </c>
      <c r="D24" s="15" t="str">
        <f>D25</f>
        <v>нд</v>
      </c>
      <c r="E24" s="15" t="str">
        <f t="shared" si="4"/>
        <v>нд</v>
      </c>
      <c r="F24" s="15" t="str">
        <f t="shared" si="4"/>
        <v>нд</v>
      </c>
      <c r="G24" s="15" t="str">
        <f t="shared" si="4"/>
        <v>нд</v>
      </c>
      <c r="H24" s="15" t="str">
        <f t="shared" si="4"/>
        <v>нд</v>
      </c>
      <c r="I24" s="15" t="str">
        <f t="shared" si="4"/>
        <v>нд</v>
      </c>
      <c r="J24" s="15" t="str">
        <f t="shared" si="4"/>
        <v>нд</v>
      </c>
      <c r="K24" s="15" t="str">
        <f t="shared" si="4"/>
        <v>нд</v>
      </c>
      <c r="L24" s="15" t="str">
        <f t="shared" si="4"/>
        <v>нд</v>
      </c>
      <c r="M24" s="15" t="str">
        <f t="shared" si="4"/>
        <v>нд</v>
      </c>
      <c r="N24" s="15" t="str">
        <f t="shared" si="4"/>
        <v>нд</v>
      </c>
      <c r="O24" s="15" t="str">
        <f t="shared" si="4"/>
        <v>нд</v>
      </c>
      <c r="P24" s="15" t="str">
        <f t="shared" si="4"/>
        <v>нд</v>
      </c>
      <c r="Q24" s="15" t="str">
        <f t="shared" si="4"/>
        <v>нд</v>
      </c>
      <c r="R24" s="15" t="str">
        <f t="shared" si="4"/>
        <v>нд</v>
      </c>
      <c r="S24" s="15" t="str">
        <f t="shared" si="4"/>
        <v>нд</v>
      </c>
      <c r="T24" s="15" t="str">
        <f t="shared" si="4"/>
        <v>нд</v>
      </c>
      <c r="U24" s="15" t="str">
        <f t="shared" si="4"/>
        <v>нд</v>
      </c>
      <c r="V24" s="15" t="str">
        <f t="shared" si="4"/>
        <v>нд</v>
      </c>
      <c r="W24" s="15" t="str">
        <f t="shared" si="4"/>
        <v>нд</v>
      </c>
      <c r="X24" s="15" t="str">
        <f t="shared" si="4"/>
        <v>нд</v>
      </c>
      <c r="Y24" s="15" t="str">
        <f t="shared" si="4"/>
        <v>нд</v>
      </c>
      <c r="Z24" s="15" t="str">
        <f t="shared" si="4"/>
        <v>нд</v>
      </c>
      <c r="AA24" s="15" t="str">
        <f t="shared" si="4"/>
        <v>нд</v>
      </c>
      <c r="AB24" s="15" t="str">
        <f t="shared" si="4"/>
        <v>нд</v>
      </c>
      <c r="AC24" s="15" t="str">
        <f t="shared" si="4"/>
        <v>нд</v>
      </c>
      <c r="AD24" s="15" t="str">
        <f t="shared" si="4"/>
        <v>нд</v>
      </c>
      <c r="AE24" s="15" t="str">
        <f t="shared" si="4"/>
        <v>нд</v>
      </c>
      <c r="AF24" s="15" t="str">
        <f t="shared" si="4"/>
        <v>нд</v>
      </c>
      <c r="AG24" s="15" t="str">
        <f t="shared" si="4"/>
        <v>нд</v>
      </c>
      <c r="AH24" s="15" t="str">
        <f t="shared" si="4"/>
        <v>нд</v>
      </c>
      <c r="AI24" s="15" t="str">
        <f t="shared" si="4"/>
        <v>нд</v>
      </c>
      <c r="AJ24" s="15" t="str">
        <f t="shared" si="4"/>
        <v>нд</v>
      </c>
      <c r="AK24" s="15" t="str">
        <f t="shared" si="4"/>
        <v>нд</v>
      </c>
      <c r="AL24" s="15" t="str">
        <f t="shared" si="4"/>
        <v>нд</v>
      </c>
      <c r="AM24" s="15" t="str">
        <f t="shared" si="4"/>
        <v>нд</v>
      </c>
      <c r="AN24" s="15" t="str">
        <f t="shared" si="4"/>
        <v>нд</v>
      </c>
      <c r="AO24" s="15" t="str">
        <f t="shared" si="4"/>
        <v>нд</v>
      </c>
      <c r="AP24" s="15" t="str">
        <f t="shared" si="4"/>
        <v>нд</v>
      </c>
      <c r="AQ24" s="15" t="str">
        <f t="shared" si="4"/>
        <v>нд</v>
      </c>
      <c r="AR24" s="15" t="str">
        <f t="shared" si="4"/>
        <v>нд</v>
      </c>
      <c r="AS24" s="15" t="str">
        <f t="shared" si="4"/>
        <v>нд</v>
      </c>
      <c r="AT24" s="15" t="str">
        <f t="shared" si="4"/>
        <v>нд</v>
      </c>
      <c r="AU24" s="15" t="str">
        <f t="shared" si="4"/>
        <v>нд</v>
      </c>
      <c r="AV24" s="15" t="str">
        <f t="shared" si="4"/>
        <v>нд</v>
      </c>
      <c r="AW24" s="15" t="str">
        <f t="shared" si="4"/>
        <v>нд</v>
      </c>
      <c r="AX24" s="15" t="str">
        <f t="shared" si="4"/>
        <v>нд</v>
      </c>
      <c r="AY24" s="15" t="str">
        <f t="shared" si="4"/>
        <v>нд</v>
      </c>
      <c r="AZ24" s="15" t="str">
        <f t="shared" si="4"/>
        <v>нд</v>
      </c>
      <c r="BA24" s="15" t="str">
        <f t="shared" si="4"/>
        <v>нд</v>
      </c>
      <c r="BB24" s="15" t="str">
        <f t="shared" si="4"/>
        <v>нд</v>
      </c>
      <c r="BC24" s="15" t="str">
        <f t="shared" si="4"/>
        <v>нд</v>
      </c>
      <c r="BD24" s="15" t="str">
        <f t="shared" si="4"/>
        <v>нд</v>
      </c>
      <c r="BE24" s="15" t="str">
        <f t="shared" si="4"/>
        <v>нд</v>
      </c>
      <c r="BF24" s="15" t="str">
        <f t="shared" si="4"/>
        <v>нд</v>
      </c>
      <c r="BG24" s="15" t="str">
        <f t="shared" si="4"/>
        <v>нд</v>
      </c>
      <c r="BH24" s="15" t="str">
        <f t="shared" si="4"/>
        <v>нд</v>
      </c>
      <c r="BI24" s="15" t="str">
        <f t="shared" si="4"/>
        <v>нд</v>
      </c>
      <c r="BJ24" s="15" t="str">
        <f t="shared" si="4"/>
        <v>нд</v>
      </c>
      <c r="BK24" s="15" t="str">
        <f t="shared" si="4"/>
        <v>нд</v>
      </c>
      <c r="BL24" s="15" t="str">
        <f t="shared" si="4"/>
        <v>нд</v>
      </c>
      <c r="BM24" s="15" t="str">
        <f t="shared" si="4"/>
        <v>нд</v>
      </c>
      <c r="BN24" s="15" t="str">
        <f t="shared" si="4"/>
        <v>нд</v>
      </c>
      <c r="BO24" s="15" t="str">
        <f t="shared" si="4"/>
        <v>нд</v>
      </c>
      <c r="BP24" s="15" t="str">
        <f t="shared" si="4"/>
        <v>нд</v>
      </c>
      <c r="BQ24" s="15" t="str">
        <f t="shared" si="5"/>
        <v>нд</v>
      </c>
      <c r="BR24" s="15" t="str">
        <f t="shared" si="5"/>
        <v>нд</v>
      </c>
      <c r="BS24" s="15" t="str">
        <f t="shared" si="5"/>
        <v>нд</v>
      </c>
      <c r="BT24" s="15" t="str">
        <f t="shared" si="5"/>
        <v>нд</v>
      </c>
      <c r="BU24" s="15" t="str">
        <f t="shared" si="5"/>
        <v>нд</v>
      </c>
      <c r="BV24" s="15" t="str">
        <f t="shared" si="5"/>
        <v>нд</v>
      </c>
      <c r="BW24" s="15" t="str">
        <f t="shared" si="5"/>
        <v>нд</v>
      </c>
      <c r="BX24" s="15" t="str">
        <f t="shared" si="5"/>
        <v>нд</v>
      </c>
      <c r="BY24" s="15" t="str">
        <f t="shared" si="5"/>
        <v>нд</v>
      </c>
      <c r="BZ24" s="15" t="str">
        <f t="shared" si="5"/>
        <v>нд</v>
      </c>
      <c r="CA24" s="15"/>
    </row>
    <row r="25" spans="1:79" s="12" customFormat="1" ht="47.25" x14ac:dyDescent="0.25">
      <c r="A25" s="19" t="s">
        <v>38</v>
      </c>
      <c r="B25" s="33" t="s">
        <v>39</v>
      </c>
      <c r="C25" s="46" t="s">
        <v>31</v>
      </c>
      <c r="D25" s="15" t="s">
        <v>60</v>
      </c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  <c r="AI25" s="15" t="s">
        <v>60</v>
      </c>
      <c r="AJ25" s="15" t="s">
        <v>60</v>
      </c>
      <c r="AK25" s="15" t="s">
        <v>60</v>
      </c>
      <c r="AL25" s="15" t="s">
        <v>60</v>
      </c>
      <c r="AM25" s="15" t="s">
        <v>60</v>
      </c>
      <c r="AN25" s="15" t="s">
        <v>60</v>
      </c>
      <c r="AO25" s="15" t="s">
        <v>60</v>
      </c>
      <c r="AP25" s="15" t="s">
        <v>60</v>
      </c>
      <c r="AQ25" s="15" t="s">
        <v>60</v>
      </c>
      <c r="AR25" s="15" t="s">
        <v>60</v>
      </c>
      <c r="AS25" s="15" t="s">
        <v>60</v>
      </c>
      <c r="AT25" s="15" t="s">
        <v>60</v>
      </c>
      <c r="AU25" s="15" t="s">
        <v>60</v>
      </c>
      <c r="AV25" s="15" t="s">
        <v>60</v>
      </c>
      <c r="AW25" s="15" t="s">
        <v>60</v>
      </c>
      <c r="AX25" s="15" t="s">
        <v>60</v>
      </c>
      <c r="AY25" s="15" t="s">
        <v>60</v>
      </c>
      <c r="AZ25" s="15" t="s">
        <v>60</v>
      </c>
      <c r="BA25" s="15" t="s">
        <v>60</v>
      </c>
      <c r="BB25" s="15" t="s">
        <v>60</v>
      </c>
      <c r="BC25" s="15" t="s">
        <v>60</v>
      </c>
      <c r="BD25" s="15" t="s">
        <v>60</v>
      </c>
      <c r="BE25" s="15" t="s">
        <v>60</v>
      </c>
      <c r="BF25" s="15" t="s">
        <v>60</v>
      </c>
      <c r="BG25" s="15" t="s">
        <v>60</v>
      </c>
      <c r="BH25" s="15" t="s">
        <v>60</v>
      </c>
      <c r="BI25" s="15" t="s">
        <v>60</v>
      </c>
      <c r="BJ25" s="15" t="s">
        <v>60</v>
      </c>
      <c r="BK25" s="15" t="s">
        <v>60</v>
      </c>
      <c r="BL25" s="15" t="s">
        <v>60</v>
      </c>
      <c r="BM25" s="15" t="s">
        <v>60</v>
      </c>
      <c r="BN25" s="15" t="s">
        <v>60</v>
      </c>
      <c r="BO25" s="15" t="s">
        <v>60</v>
      </c>
      <c r="BP25" s="15" t="s">
        <v>60</v>
      </c>
      <c r="BQ25" s="15" t="s">
        <v>60</v>
      </c>
      <c r="BR25" s="15" t="s">
        <v>60</v>
      </c>
      <c r="BS25" s="15" t="s">
        <v>60</v>
      </c>
      <c r="BT25" s="15" t="s">
        <v>60</v>
      </c>
      <c r="BU25" s="15" t="s">
        <v>60</v>
      </c>
      <c r="BV25" s="15" t="s">
        <v>60</v>
      </c>
      <c r="BW25" s="15" t="s">
        <v>60</v>
      </c>
      <c r="BX25" s="15" t="s">
        <v>60</v>
      </c>
      <c r="BY25" s="15" t="s">
        <v>60</v>
      </c>
      <c r="BZ25" s="15" t="s">
        <v>60</v>
      </c>
      <c r="CA25" s="15"/>
    </row>
    <row r="26" spans="1:79" s="12" customFormat="1" ht="47.25" x14ac:dyDescent="0.25">
      <c r="A26" s="19" t="s">
        <v>40</v>
      </c>
      <c r="B26" s="33" t="s">
        <v>41</v>
      </c>
      <c r="C26" s="46" t="s">
        <v>31</v>
      </c>
      <c r="D26" s="15" t="s">
        <v>60</v>
      </c>
      <c r="E26" s="15" t="s">
        <v>60</v>
      </c>
      <c r="F26" s="15" t="s">
        <v>60</v>
      </c>
      <c r="G26" s="15" t="s">
        <v>60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15" t="s">
        <v>60</v>
      </c>
      <c r="N26" s="15" t="s">
        <v>60</v>
      </c>
      <c r="O26" s="15" t="s">
        <v>60</v>
      </c>
      <c r="P26" s="15" t="s">
        <v>60</v>
      </c>
      <c r="Q26" s="15" t="s">
        <v>60</v>
      </c>
      <c r="R26" s="15" t="s">
        <v>60</v>
      </c>
      <c r="S26" s="15" t="s">
        <v>60</v>
      </c>
      <c r="T26" s="15" t="s">
        <v>60</v>
      </c>
      <c r="U26" s="15" t="s">
        <v>60</v>
      </c>
      <c r="V26" s="15" t="s">
        <v>60</v>
      </c>
      <c r="W26" s="15" t="s">
        <v>60</v>
      </c>
      <c r="X26" s="15" t="s">
        <v>60</v>
      </c>
      <c r="Y26" s="15" t="s">
        <v>60</v>
      </c>
      <c r="Z26" s="15" t="s">
        <v>60</v>
      </c>
      <c r="AA26" s="15" t="s">
        <v>60</v>
      </c>
      <c r="AB26" s="15" t="s">
        <v>60</v>
      </c>
      <c r="AC26" s="15" t="s">
        <v>60</v>
      </c>
      <c r="AD26" s="15" t="s">
        <v>60</v>
      </c>
      <c r="AE26" s="15" t="s">
        <v>60</v>
      </c>
      <c r="AF26" s="15" t="s">
        <v>60</v>
      </c>
      <c r="AG26" s="15" t="s">
        <v>60</v>
      </c>
      <c r="AH26" s="15" t="s">
        <v>60</v>
      </c>
      <c r="AI26" s="15" t="s">
        <v>60</v>
      </c>
      <c r="AJ26" s="15" t="s">
        <v>60</v>
      </c>
      <c r="AK26" s="15" t="s">
        <v>60</v>
      </c>
      <c r="AL26" s="15" t="s">
        <v>60</v>
      </c>
      <c r="AM26" s="15" t="s">
        <v>60</v>
      </c>
      <c r="AN26" s="15" t="s">
        <v>60</v>
      </c>
      <c r="AO26" s="15" t="s">
        <v>60</v>
      </c>
      <c r="AP26" s="15" t="s">
        <v>60</v>
      </c>
      <c r="AQ26" s="15" t="s">
        <v>60</v>
      </c>
      <c r="AR26" s="15" t="s">
        <v>60</v>
      </c>
      <c r="AS26" s="15" t="s">
        <v>60</v>
      </c>
      <c r="AT26" s="15" t="s">
        <v>60</v>
      </c>
      <c r="AU26" s="15" t="s">
        <v>60</v>
      </c>
      <c r="AV26" s="15" t="s">
        <v>60</v>
      </c>
      <c r="AW26" s="15" t="s">
        <v>60</v>
      </c>
      <c r="AX26" s="15" t="s">
        <v>60</v>
      </c>
      <c r="AY26" s="15" t="s">
        <v>60</v>
      </c>
      <c r="AZ26" s="15" t="s">
        <v>60</v>
      </c>
      <c r="BA26" s="15" t="s">
        <v>60</v>
      </c>
      <c r="BB26" s="15" t="s">
        <v>60</v>
      </c>
      <c r="BC26" s="15" t="s">
        <v>60</v>
      </c>
      <c r="BD26" s="15" t="s">
        <v>60</v>
      </c>
      <c r="BE26" s="15" t="s">
        <v>60</v>
      </c>
      <c r="BF26" s="15" t="s">
        <v>60</v>
      </c>
      <c r="BG26" s="15" t="s">
        <v>60</v>
      </c>
      <c r="BH26" s="15" t="s">
        <v>60</v>
      </c>
      <c r="BI26" s="15" t="s">
        <v>60</v>
      </c>
      <c r="BJ26" s="15" t="s">
        <v>60</v>
      </c>
      <c r="BK26" s="15" t="s">
        <v>60</v>
      </c>
      <c r="BL26" s="15" t="s">
        <v>60</v>
      </c>
      <c r="BM26" s="15" t="s">
        <v>60</v>
      </c>
      <c r="BN26" s="15" t="s">
        <v>60</v>
      </c>
      <c r="BO26" s="15" t="s">
        <v>60</v>
      </c>
      <c r="BP26" s="15" t="s">
        <v>60</v>
      </c>
      <c r="BQ26" s="15" t="s">
        <v>60</v>
      </c>
      <c r="BR26" s="15" t="s">
        <v>60</v>
      </c>
      <c r="BS26" s="15" t="s">
        <v>60</v>
      </c>
      <c r="BT26" s="15" t="s">
        <v>60</v>
      </c>
      <c r="BU26" s="15" t="s">
        <v>60</v>
      </c>
      <c r="BV26" s="15" t="s">
        <v>60</v>
      </c>
      <c r="BW26" s="15" t="s">
        <v>60</v>
      </c>
      <c r="BX26" s="15" t="s">
        <v>60</v>
      </c>
      <c r="BY26" s="15" t="s">
        <v>60</v>
      </c>
      <c r="BZ26" s="15" t="s">
        <v>60</v>
      </c>
      <c r="CA26" s="15"/>
    </row>
    <row r="27" spans="1:79" ht="47.25" x14ac:dyDescent="0.25">
      <c r="A27" s="19" t="s">
        <v>42</v>
      </c>
      <c r="B27" s="33" t="s">
        <v>43</v>
      </c>
      <c r="C27" s="36" t="str">
        <f>C31</f>
        <v>K_0007
K_0008
K_0009</v>
      </c>
      <c r="D27" s="15">
        <f>D31</f>
        <v>1.839</v>
      </c>
      <c r="E27" s="15">
        <f t="shared" ref="E27:BP27" si="6">E31</f>
        <v>0</v>
      </c>
      <c r="F27" s="15">
        <f t="shared" si="6"/>
        <v>1.839</v>
      </c>
      <c r="G27" s="15">
        <f t="shared" si="6"/>
        <v>0.61299999999999999</v>
      </c>
      <c r="H27" s="15">
        <f t="shared" si="6"/>
        <v>0</v>
      </c>
      <c r="I27" s="15">
        <f t="shared" si="6"/>
        <v>0</v>
      </c>
      <c r="J27" s="15">
        <f t="shared" si="6"/>
        <v>0</v>
      </c>
      <c r="K27" s="15">
        <f t="shared" si="6"/>
        <v>3</v>
      </c>
      <c r="L27" s="15">
        <f t="shared" si="6"/>
        <v>0</v>
      </c>
      <c r="M27" s="15">
        <f t="shared" si="6"/>
        <v>0.61299999999999999</v>
      </c>
      <c r="N27" s="15">
        <f t="shared" si="6"/>
        <v>0.61299999999999999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1</v>
      </c>
      <c r="S27" s="15">
        <f t="shared" si="6"/>
        <v>0</v>
      </c>
      <c r="T27" s="15">
        <f t="shared" si="6"/>
        <v>0.61299999999999999</v>
      </c>
      <c r="U27" s="15">
        <f t="shared" si="6"/>
        <v>0</v>
      </c>
      <c r="V27" s="15">
        <f t="shared" si="6"/>
        <v>0</v>
      </c>
      <c r="W27" s="15">
        <f t="shared" si="6"/>
        <v>0</v>
      </c>
      <c r="X27" s="15">
        <f t="shared" si="6"/>
        <v>0</v>
      </c>
      <c r="Y27" s="15">
        <f t="shared" si="6"/>
        <v>1</v>
      </c>
      <c r="Z27" s="15">
        <f t="shared" si="6"/>
        <v>0</v>
      </c>
      <c r="AA27" s="15">
        <f t="shared" si="6"/>
        <v>0</v>
      </c>
      <c r="AB27" s="15">
        <f t="shared" si="6"/>
        <v>0</v>
      </c>
      <c r="AC27" s="15">
        <f t="shared" si="6"/>
        <v>0</v>
      </c>
      <c r="AD27" s="15">
        <f t="shared" si="6"/>
        <v>0</v>
      </c>
      <c r="AE27" s="15">
        <f t="shared" si="6"/>
        <v>0</v>
      </c>
      <c r="AF27" s="15">
        <f t="shared" si="6"/>
        <v>0</v>
      </c>
      <c r="AG27" s="15">
        <f t="shared" si="6"/>
        <v>0</v>
      </c>
      <c r="AH27" s="15">
        <f t="shared" si="6"/>
        <v>0.61299999999999999</v>
      </c>
      <c r="AI27" s="15">
        <f t="shared" si="6"/>
        <v>0</v>
      </c>
      <c r="AJ27" s="15">
        <f t="shared" si="6"/>
        <v>0</v>
      </c>
      <c r="AK27" s="15">
        <f t="shared" si="6"/>
        <v>0</v>
      </c>
      <c r="AL27" s="15">
        <f t="shared" si="6"/>
        <v>0</v>
      </c>
      <c r="AM27" s="15">
        <f t="shared" si="6"/>
        <v>1</v>
      </c>
      <c r="AN27" s="15">
        <f t="shared" si="6"/>
        <v>0</v>
      </c>
      <c r="AO27" s="15">
        <f t="shared" si="6"/>
        <v>1.226</v>
      </c>
      <c r="AP27" s="15">
        <f t="shared" si="6"/>
        <v>0</v>
      </c>
      <c r="AQ27" s="15">
        <f t="shared" si="6"/>
        <v>0</v>
      </c>
      <c r="AR27" s="15">
        <f t="shared" si="6"/>
        <v>0</v>
      </c>
      <c r="AS27" s="15">
        <f t="shared" si="6"/>
        <v>0</v>
      </c>
      <c r="AT27" s="15">
        <f t="shared" si="6"/>
        <v>2</v>
      </c>
      <c r="AU27" s="15">
        <f t="shared" si="6"/>
        <v>0</v>
      </c>
      <c r="AV27" s="15">
        <f t="shared" si="6"/>
        <v>0.61299999999999999</v>
      </c>
      <c r="AW27" s="15">
        <f t="shared" si="6"/>
        <v>0</v>
      </c>
      <c r="AX27" s="15">
        <f t="shared" si="6"/>
        <v>0</v>
      </c>
      <c r="AY27" s="15">
        <f t="shared" si="6"/>
        <v>0</v>
      </c>
      <c r="AZ27" s="15">
        <f t="shared" si="6"/>
        <v>0</v>
      </c>
      <c r="BA27" s="15">
        <f t="shared" si="6"/>
        <v>1</v>
      </c>
      <c r="BB27" s="15">
        <f t="shared" si="6"/>
        <v>0</v>
      </c>
      <c r="BC27" s="15">
        <f t="shared" si="6"/>
        <v>0.61299999999999999</v>
      </c>
      <c r="BD27" s="15">
        <f t="shared" si="6"/>
        <v>0</v>
      </c>
      <c r="BE27" s="15">
        <f t="shared" si="6"/>
        <v>0</v>
      </c>
      <c r="BF27" s="15">
        <f t="shared" si="6"/>
        <v>0</v>
      </c>
      <c r="BG27" s="15">
        <f t="shared" si="6"/>
        <v>0</v>
      </c>
      <c r="BH27" s="15">
        <f t="shared" si="6"/>
        <v>1</v>
      </c>
      <c r="BI27" s="15">
        <f t="shared" si="6"/>
        <v>0</v>
      </c>
      <c r="BJ27" s="15">
        <f t="shared" si="6"/>
        <v>0</v>
      </c>
      <c r="BK27" s="15">
        <f t="shared" si="6"/>
        <v>0</v>
      </c>
      <c r="BL27" s="15">
        <f t="shared" si="6"/>
        <v>0</v>
      </c>
      <c r="BM27" s="15">
        <f t="shared" si="6"/>
        <v>0</v>
      </c>
      <c r="BN27" s="15">
        <f t="shared" si="6"/>
        <v>0</v>
      </c>
      <c r="BO27" s="15">
        <f t="shared" si="6"/>
        <v>0</v>
      </c>
      <c r="BP27" s="15">
        <f t="shared" si="6"/>
        <v>0</v>
      </c>
      <c r="BQ27" s="15">
        <f t="shared" ref="BQ27:BZ27" si="7">BQ31</f>
        <v>0</v>
      </c>
      <c r="BR27" s="15">
        <f t="shared" si="7"/>
        <v>0</v>
      </c>
      <c r="BS27" s="15">
        <f t="shared" si="7"/>
        <v>0</v>
      </c>
      <c r="BT27" s="15">
        <f t="shared" si="7"/>
        <v>0</v>
      </c>
      <c r="BU27" s="15">
        <f t="shared" si="7"/>
        <v>0</v>
      </c>
      <c r="BV27" s="15">
        <f t="shared" si="7"/>
        <v>0</v>
      </c>
      <c r="BW27" s="15">
        <f t="shared" si="7"/>
        <v>0</v>
      </c>
      <c r="BX27" s="15">
        <f t="shared" si="7"/>
        <v>0</v>
      </c>
      <c r="BY27" s="15">
        <f t="shared" si="7"/>
        <v>0</v>
      </c>
      <c r="BZ27" s="15">
        <f t="shared" si="7"/>
        <v>0</v>
      </c>
      <c r="CA27" s="15"/>
    </row>
    <row r="28" spans="1:79" ht="63" x14ac:dyDescent="0.25">
      <c r="A28" s="35" t="s">
        <v>44</v>
      </c>
      <c r="B28" s="36" t="s">
        <v>45</v>
      </c>
      <c r="C28" s="47" t="s">
        <v>31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  <c r="AI28" s="15" t="s">
        <v>60</v>
      </c>
      <c r="AJ28" s="15" t="s">
        <v>60</v>
      </c>
      <c r="AK28" s="15" t="s">
        <v>60</v>
      </c>
      <c r="AL28" s="15" t="s">
        <v>60</v>
      </c>
      <c r="AM28" s="15" t="s">
        <v>60</v>
      </c>
      <c r="AN28" s="15" t="s">
        <v>60</v>
      </c>
      <c r="AO28" s="15" t="s">
        <v>60</v>
      </c>
      <c r="AP28" s="15" t="s">
        <v>60</v>
      </c>
      <c r="AQ28" s="15" t="s">
        <v>60</v>
      </c>
      <c r="AR28" s="15" t="s">
        <v>60</v>
      </c>
      <c r="AS28" s="15" t="s">
        <v>60</v>
      </c>
      <c r="AT28" s="15" t="s">
        <v>60</v>
      </c>
      <c r="AU28" s="15" t="s">
        <v>60</v>
      </c>
      <c r="AV28" s="15" t="s">
        <v>60</v>
      </c>
      <c r="AW28" s="15" t="s">
        <v>60</v>
      </c>
      <c r="AX28" s="15" t="s">
        <v>60</v>
      </c>
      <c r="AY28" s="15" t="s">
        <v>60</v>
      </c>
      <c r="AZ28" s="15" t="s">
        <v>60</v>
      </c>
      <c r="BA28" s="15" t="s">
        <v>60</v>
      </c>
      <c r="BB28" s="15" t="s">
        <v>60</v>
      </c>
      <c r="BC28" s="15" t="s">
        <v>60</v>
      </c>
      <c r="BD28" s="15" t="s">
        <v>60</v>
      </c>
      <c r="BE28" s="15" t="s">
        <v>60</v>
      </c>
      <c r="BF28" s="15" t="s">
        <v>60</v>
      </c>
      <c r="BG28" s="15" t="s">
        <v>60</v>
      </c>
      <c r="BH28" s="15" t="s">
        <v>60</v>
      </c>
      <c r="BI28" s="15" t="s">
        <v>60</v>
      </c>
      <c r="BJ28" s="15" t="s">
        <v>60</v>
      </c>
      <c r="BK28" s="15" t="s">
        <v>60</v>
      </c>
      <c r="BL28" s="15" t="s">
        <v>60</v>
      </c>
      <c r="BM28" s="15" t="s">
        <v>60</v>
      </c>
      <c r="BN28" s="15" t="s">
        <v>60</v>
      </c>
      <c r="BO28" s="15" t="s">
        <v>60</v>
      </c>
      <c r="BP28" s="15" t="s">
        <v>60</v>
      </c>
      <c r="BQ28" s="15" t="s">
        <v>60</v>
      </c>
      <c r="BR28" s="15" t="s">
        <v>60</v>
      </c>
      <c r="BS28" s="15" t="s">
        <v>60</v>
      </c>
      <c r="BT28" s="15" t="s">
        <v>60</v>
      </c>
      <c r="BU28" s="15" t="s">
        <v>60</v>
      </c>
      <c r="BV28" s="15" t="s">
        <v>60</v>
      </c>
      <c r="BW28" s="15" t="s">
        <v>60</v>
      </c>
      <c r="BX28" s="15" t="s">
        <v>60</v>
      </c>
      <c r="BY28" s="15" t="s">
        <v>60</v>
      </c>
      <c r="BZ28" s="15" t="s">
        <v>60</v>
      </c>
      <c r="CA28" s="15"/>
    </row>
    <row r="29" spans="1:79" ht="31.5" x14ac:dyDescent="0.25">
      <c r="A29" s="35" t="s">
        <v>46</v>
      </c>
      <c r="B29" s="36" t="s">
        <v>47</v>
      </c>
      <c r="C29" s="47" t="s">
        <v>31</v>
      </c>
      <c r="D29" s="15" t="s">
        <v>60</v>
      </c>
      <c r="E29" s="15" t="s">
        <v>60</v>
      </c>
      <c r="F29" s="15" t="s">
        <v>60</v>
      </c>
      <c r="G29" s="15" t="s">
        <v>60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 t="s">
        <v>60</v>
      </c>
      <c r="M29" s="15" t="s">
        <v>60</v>
      </c>
      <c r="N29" s="15" t="s">
        <v>60</v>
      </c>
      <c r="O29" s="15" t="s">
        <v>60</v>
      </c>
      <c r="P29" s="15" t="s">
        <v>60</v>
      </c>
      <c r="Q29" s="15" t="s">
        <v>60</v>
      </c>
      <c r="R29" s="15" t="s">
        <v>60</v>
      </c>
      <c r="S29" s="15" t="s">
        <v>60</v>
      </c>
      <c r="T29" s="15" t="s">
        <v>60</v>
      </c>
      <c r="U29" s="15" t="s">
        <v>60</v>
      </c>
      <c r="V29" s="15" t="s">
        <v>60</v>
      </c>
      <c r="W29" s="15" t="s">
        <v>60</v>
      </c>
      <c r="X29" s="15" t="s">
        <v>60</v>
      </c>
      <c r="Y29" s="15" t="s">
        <v>60</v>
      </c>
      <c r="Z29" s="15" t="s">
        <v>60</v>
      </c>
      <c r="AA29" s="15" t="s">
        <v>60</v>
      </c>
      <c r="AB29" s="15" t="s">
        <v>60</v>
      </c>
      <c r="AC29" s="15" t="s">
        <v>60</v>
      </c>
      <c r="AD29" s="15" t="s">
        <v>60</v>
      </c>
      <c r="AE29" s="15" t="s">
        <v>60</v>
      </c>
      <c r="AF29" s="15" t="s">
        <v>60</v>
      </c>
      <c r="AG29" s="15" t="s">
        <v>60</v>
      </c>
      <c r="AH29" s="15" t="s">
        <v>60</v>
      </c>
      <c r="AI29" s="15" t="s">
        <v>60</v>
      </c>
      <c r="AJ29" s="15" t="s">
        <v>60</v>
      </c>
      <c r="AK29" s="15" t="s">
        <v>60</v>
      </c>
      <c r="AL29" s="15" t="s">
        <v>60</v>
      </c>
      <c r="AM29" s="15" t="s">
        <v>60</v>
      </c>
      <c r="AN29" s="15" t="s">
        <v>60</v>
      </c>
      <c r="AO29" s="15" t="s">
        <v>60</v>
      </c>
      <c r="AP29" s="15" t="s">
        <v>60</v>
      </c>
      <c r="AQ29" s="15" t="s">
        <v>60</v>
      </c>
      <c r="AR29" s="15" t="s">
        <v>60</v>
      </c>
      <c r="AS29" s="15" t="s">
        <v>60</v>
      </c>
      <c r="AT29" s="15" t="s">
        <v>60</v>
      </c>
      <c r="AU29" s="15" t="s">
        <v>60</v>
      </c>
      <c r="AV29" s="15" t="s">
        <v>60</v>
      </c>
      <c r="AW29" s="15" t="s">
        <v>60</v>
      </c>
      <c r="AX29" s="15" t="s">
        <v>60</v>
      </c>
      <c r="AY29" s="15" t="s">
        <v>60</v>
      </c>
      <c r="AZ29" s="15" t="s">
        <v>60</v>
      </c>
      <c r="BA29" s="15" t="s">
        <v>60</v>
      </c>
      <c r="BB29" s="15" t="s">
        <v>60</v>
      </c>
      <c r="BC29" s="15" t="s">
        <v>60</v>
      </c>
      <c r="BD29" s="15" t="s">
        <v>60</v>
      </c>
      <c r="BE29" s="15" t="s">
        <v>60</v>
      </c>
      <c r="BF29" s="15" t="s">
        <v>60</v>
      </c>
      <c r="BG29" s="15" t="s">
        <v>60</v>
      </c>
      <c r="BH29" s="15" t="s">
        <v>60</v>
      </c>
      <c r="BI29" s="15" t="s">
        <v>60</v>
      </c>
      <c r="BJ29" s="15" t="s">
        <v>60</v>
      </c>
      <c r="BK29" s="15" t="s">
        <v>60</v>
      </c>
      <c r="BL29" s="15" t="s">
        <v>60</v>
      </c>
      <c r="BM29" s="15" t="s">
        <v>60</v>
      </c>
      <c r="BN29" s="15" t="s">
        <v>60</v>
      </c>
      <c r="BO29" s="15" t="s">
        <v>60</v>
      </c>
      <c r="BP29" s="15" t="s">
        <v>60</v>
      </c>
      <c r="BQ29" s="15" t="s">
        <v>60</v>
      </c>
      <c r="BR29" s="15" t="s">
        <v>60</v>
      </c>
      <c r="BS29" s="15" t="s">
        <v>60</v>
      </c>
      <c r="BT29" s="15" t="s">
        <v>60</v>
      </c>
      <c r="BU29" s="15" t="s">
        <v>60</v>
      </c>
      <c r="BV29" s="15" t="s">
        <v>60</v>
      </c>
      <c r="BW29" s="15" t="s">
        <v>60</v>
      </c>
      <c r="BX29" s="15" t="s">
        <v>60</v>
      </c>
      <c r="BY29" s="15" t="s">
        <v>60</v>
      </c>
      <c r="BZ29" s="15" t="s">
        <v>60</v>
      </c>
      <c r="CA29" s="15"/>
    </row>
    <row r="30" spans="1:79" s="12" customFormat="1" ht="47.25" x14ac:dyDescent="0.25">
      <c r="A30" s="19" t="s">
        <v>48</v>
      </c>
      <c r="B30" s="33" t="s">
        <v>49</v>
      </c>
      <c r="C30" s="36" t="s">
        <v>287</v>
      </c>
      <c r="D30" s="113">
        <f>D31</f>
        <v>1.839</v>
      </c>
      <c r="E30" s="113">
        <f t="shared" ref="E30:BP30" si="8">E31</f>
        <v>0</v>
      </c>
      <c r="F30" s="113">
        <f t="shared" si="8"/>
        <v>1.839</v>
      </c>
      <c r="G30" s="113">
        <f t="shared" si="8"/>
        <v>0.61299999999999999</v>
      </c>
      <c r="H30" s="113">
        <f t="shared" si="8"/>
        <v>0</v>
      </c>
      <c r="I30" s="113">
        <f t="shared" si="8"/>
        <v>0</v>
      </c>
      <c r="J30" s="113">
        <f t="shared" si="8"/>
        <v>0</v>
      </c>
      <c r="K30" s="113">
        <f t="shared" si="8"/>
        <v>3</v>
      </c>
      <c r="L30" s="113">
        <f t="shared" si="8"/>
        <v>0</v>
      </c>
      <c r="M30" s="113">
        <f t="shared" si="8"/>
        <v>0.61299999999999999</v>
      </c>
      <c r="N30" s="113">
        <f t="shared" si="8"/>
        <v>0.61299999999999999</v>
      </c>
      <c r="O30" s="113">
        <f t="shared" si="8"/>
        <v>0</v>
      </c>
      <c r="P30" s="113">
        <f t="shared" si="8"/>
        <v>0</v>
      </c>
      <c r="Q30" s="113">
        <f t="shared" si="8"/>
        <v>0</v>
      </c>
      <c r="R30" s="113">
        <f t="shared" si="8"/>
        <v>1</v>
      </c>
      <c r="S30" s="113">
        <f t="shared" si="8"/>
        <v>0</v>
      </c>
      <c r="T30" s="113">
        <f t="shared" si="8"/>
        <v>0.61299999999999999</v>
      </c>
      <c r="U30" s="113">
        <f t="shared" si="8"/>
        <v>0</v>
      </c>
      <c r="V30" s="113">
        <f t="shared" si="8"/>
        <v>0</v>
      </c>
      <c r="W30" s="113">
        <f t="shared" si="8"/>
        <v>0</v>
      </c>
      <c r="X30" s="113">
        <f t="shared" si="8"/>
        <v>0</v>
      </c>
      <c r="Y30" s="113">
        <f t="shared" si="8"/>
        <v>1</v>
      </c>
      <c r="Z30" s="113">
        <f t="shared" si="8"/>
        <v>0</v>
      </c>
      <c r="AA30" s="113">
        <f t="shared" si="8"/>
        <v>0</v>
      </c>
      <c r="AB30" s="113">
        <f t="shared" si="8"/>
        <v>0</v>
      </c>
      <c r="AC30" s="113">
        <f t="shared" si="8"/>
        <v>0</v>
      </c>
      <c r="AD30" s="113">
        <f t="shared" si="8"/>
        <v>0</v>
      </c>
      <c r="AE30" s="113">
        <f t="shared" si="8"/>
        <v>0</v>
      </c>
      <c r="AF30" s="113">
        <f t="shared" si="8"/>
        <v>0</v>
      </c>
      <c r="AG30" s="113">
        <f t="shared" si="8"/>
        <v>0</v>
      </c>
      <c r="AH30" s="113">
        <f t="shared" si="8"/>
        <v>0.61299999999999999</v>
      </c>
      <c r="AI30" s="113">
        <f t="shared" si="8"/>
        <v>0</v>
      </c>
      <c r="AJ30" s="113">
        <f t="shared" si="8"/>
        <v>0</v>
      </c>
      <c r="AK30" s="113">
        <f t="shared" si="8"/>
        <v>0</v>
      </c>
      <c r="AL30" s="113">
        <f t="shared" si="8"/>
        <v>0</v>
      </c>
      <c r="AM30" s="113">
        <f t="shared" si="8"/>
        <v>1</v>
      </c>
      <c r="AN30" s="113">
        <f t="shared" si="8"/>
        <v>0</v>
      </c>
      <c r="AO30" s="113">
        <f t="shared" si="8"/>
        <v>1.226</v>
      </c>
      <c r="AP30" s="113">
        <f t="shared" si="8"/>
        <v>0</v>
      </c>
      <c r="AQ30" s="113">
        <f t="shared" si="8"/>
        <v>0</v>
      </c>
      <c r="AR30" s="113">
        <f t="shared" si="8"/>
        <v>0</v>
      </c>
      <c r="AS30" s="113">
        <f t="shared" si="8"/>
        <v>0</v>
      </c>
      <c r="AT30" s="113">
        <f t="shared" si="8"/>
        <v>2</v>
      </c>
      <c r="AU30" s="113">
        <f t="shared" si="8"/>
        <v>0</v>
      </c>
      <c r="AV30" s="113">
        <f t="shared" si="8"/>
        <v>0.61299999999999999</v>
      </c>
      <c r="AW30" s="113">
        <f t="shared" si="8"/>
        <v>0</v>
      </c>
      <c r="AX30" s="113">
        <f t="shared" si="8"/>
        <v>0</v>
      </c>
      <c r="AY30" s="113">
        <f t="shared" si="8"/>
        <v>0</v>
      </c>
      <c r="AZ30" s="113">
        <f t="shared" si="8"/>
        <v>0</v>
      </c>
      <c r="BA30" s="113">
        <f t="shared" si="8"/>
        <v>1</v>
      </c>
      <c r="BB30" s="113">
        <f t="shared" si="8"/>
        <v>0</v>
      </c>
      <c r="BC30" s="113">
        <f t="shared" si="8"/>
        <v>0.61299999999999999</v>
      </c>
      <c r="BD30" s="113">
        <f t="shared" si="8"/>
        <v>0</v>
      </c>
      <c r="BE30" s="113">
        <f t="shared" si="8"/>
        <v>0</v>
      </c>
      <c r="BF30" s="113">
        <f t="shared" si="8"/>
        <v>0</v>
      </c>
      <c r="BG30" s="113">
        <f t="shared" si="8"/>
        <v>0</v>
      </c>
      <c r="BH30" s="113">
        <f t="shared" si="8"/>
        <v>1</v>
      </c>
      <c r="BI30" s="113">
        <f t="shared" si="8"/>
        <v>0</v>
      </c>
      <c r="BJ30" s="113">
        <f t="shared" si="8"/>
        <v>0</v>
      </c>
      <c r="BK30" s="113">
        <f t="shared" si="8"/>
        <v>0</v>
      </c>
      <c r="BL30" s="113">
        <f t="shared" si="8"/>
        <v>0</v>
      </c>
      <c r="BM30" s="113">
        <f t="shared" si="8"/>
        <v>0</v>
      </c>
      <c r="BN30" s="113">
        <f t="shared" si="8"/>
        <v>0</v>
      </c>
      <c r="BO30" s="113">
        <f t="shared" si="8"/>
        <v>0</v>
      </c>
      <c r="BP30" s="113">
        <f t="shared" si="8"/>
        <v>0</v>
      </c>
      <c r="BQ30" s="113">
        <f t="shared" ref="BQ30:BZ30" si="9">BQ31</f>
        <v>0</v>
      </c>
      <c r="BR30" s="113">
        <f t="shared" si="9"/>
        <v>0</v>
      </c>
      <c r="BS30" s="113">
        <f t="shared" si="9"/>
        <v>0</v>
      </c>
      <c r="BT30" s="113">
        <f t="shared" si="9"/>
        <v>0</v>
      </c>
      <c r="BU30" s="113">
        <f t="shared" si="9"/>
        <v>0</v>
      </c>
      <c r="BV30" s="113">
        <f t="shared" si="9"/>
        <v>0</v>
      </c>
      <c r="BW30" s="113">
        <f t="shared" si="9"/>
        <v>0</v>
      </c>
      <c r="BX30" s="113">
        <f t="shared" si="9"/>
        <v>0</v>
      </c>
      <c r="BY30" s="113">
        <f t="shared" si="9"/>
        <v>0</v>
      </c>
      <c r="BZ30" s="113">
        <f t="shared" si="9"/>
        <v>0</v>
      </c>
      <c r="CA30" s="15"/>
    </row>
    <row r="31" spans="1:79" s="12" customFormat="1" ht="47.25" x14ac:dyDescent="0.25">
      <c r="A31" s="35" t="s">
        <v>50</v>
      </c>
      <c r="B31" s="36" t="s">
        <v>268</v>
      </c>
      <c r="C31" s="36" t="s">
        <v>287</v>
      </c>
      <c r="D31" s="121">
        <f>SUM(D32:D34)</f>
        <v>1.839</v>
      </c>
      <c r="E31" s="121">
        <f t="shared" ref="E31:BP31" si="10">SUM(E32:E34)</f>
        <v>0</v>
      </c>
      <c r="F31" s="121">
        <f t="shared" si="10"/>
        <v>1.839</v>
      </c>
      <c r="G31" s="121">
        <f t="shared" si="10"/>
        <v>0.61299999999999999</v>
      </c>
      <c r="H31" s="121">
        <f t="shared" si="10"/>
        <v>0</v>
      </c>
      <c r="I31" s="121">
        <f t="shared" si="10"/>
        <v>0</v>
      </c>
      <c r="J31" s="121">
        <f t="shared" si="10"/>
        <v>0</v>
      </c>
      <c r="K31" s="121">
        <f t="shared" si="10"/>
        <v>3</v>
      </c>
      <c r="L31" s="121">
        <f t="shared" si="10"/>
        <v>0</v>
      </c>
      <c r="M31" s="121">
        <f t="shared" si="10"/>
        <v>0.61299999999999999</v>
      </c>
      <c r="N31" s="121">
        <f t="shared" si="10"/>
        <v>0.61299999999999999</v>
      </c>
      <c r="O31" s="121">
        <f t="shared" si="10"/>
        <v>0</v>
      </c>
      <c r="P31" s="89">
        <f t="shared" si="10"/>
        <v>0</v>
      </c>
      <c r="Q31" s="121">
        <f t="shared" si="10"/>
        <v>0</v>
      </c>
      <c r="R31" s="89">
        <f t="shared" si="10"/>
        <v>1</v>
      </c>
      <c r="S31" s="121">
        <f t="shared" si="10"/>
        <v>0</v>
      </c>
      <c r="T31" s="121">
        <f t="shared" si="10"/>
        <v>0.61299999999999999</v>
      </c>
      <c r="U31" s="121">
        <f t="shared" si="10"/>
        <v>0</v>
      </c>
      <c r="V31" s="121">
        <f t="shared" si="10"/>
        <v>0</v>
      </c>
      <c r="W31" s="121">
        <f t="shared" si="10"/>
        <v>0</v>
      </c>
      <c r="X31" s="121">
        <f t="shared" si="10"/>
        <v>0</v>
      </c>
      <c r="Y31" s="121">
        <f t="shared" si="10"/>
        <v>1</v>
      </c>
      <c r="Z31" s="121">
        <f t="shared" si="10"/>
        <v>0</v>
      </c>
      <c r="AA31" s="121">
        <f t="shared" si="10"/>
        <v>0</v>
      </c>
      <c r="AB31" s="121">
        <f t="shared" si="10"/>
        <v>0</v>
      </c>
      <c r="AC31" s="121">
        <f t="shared" si="10"/>
        <v>0</v>
      </c>
      <c r="AD31" s="121">
        <f t="shared" si="10"/>
        <v>0</v>
      </c>
      <c r="AE31" s="121">
        <f t="shared" si="10"/>
        <v>0</v>
      </c>
      <c r="AF31" s="121">
        <f t="shared" si="10"/>
        <v>0</v>
      </c>
      <c r="AG31" s="121">
        <f t="shared" si="10"/>
        <v>0</v>
      </c>
      <c r="AH31" s="121">
        <f t="shared" si="10"/>
        <v>0.61299999999999999</v>
      </c>
      <c r="AI31" s="121">
        <f t="shared" si="10"/>
        <v>0</v>
      </c>
      <c r="AJ31" s="121">
        <f t="shared" si="10"/>
        <v>0</v>
      </c>
      <c r="AK31" s="121">
        <f t="shared" si="10"/>
        <v>0</v>
      </c>
      <c r="AL31" s="121">
        <f t="shared" si="10"/>
        <v>0</v>
      </c>
      <c r="AM31" s="121">
        <f t="shared" si="10"/>
        <v>1</v>
      </c>
      <c r="AN31" s="121">
        <f t="shared" si="10"/>
        <v>0</v>
      </c>
      <c r="AO31" s="121">
        <f t="shared" si="10"/>
        <v>1.226</v>
      </c>
      <c r="AP31" s="121">
        <f t="shared" si="10"/>
        <v>0</v>
      </c>
      <c r="AQ31" s="121">
        <f t="shared" si="10"/>
        <v>0</v>
      </c>
      <c r="AR31" s="121">
        <f t="shared" si="10"/>
        <v>0</v>
      </c>
      <c r="AS31" s="121">
        <f t="shared" si="10"/>
        <v>0</v>
      </c>
      <c r="AT31" s="121">
        <f t="shared" si="10"/>
        <v>2</v>
      </c>
      <c r="AU31" s="121">
        <f t="shared" si="10"/>
        <v>0</v>
      </c>
      <c r="AV31" s="121">
        <f t="shared" si="10"/>
        <v>0.61299999999999999</v>
      </c>
      <c r="AW31" s="121">
        <f t="shared" si="10"/>
        <v>0</v>
      </c>
      <c r="AX31" s="121">
        <f t="shared" si="10"/>
        <v>0</v>
      </c>
      <c r="AY31" s="121">
        <f t="shared" si="10"/>
        <v>0</v>
      </c>
      <c r="AZ31" s="121">
        <f t="shared" si="10"/>
        <v>0</v>
      </c>
      <c r="BA31" s="121">
        <f t="shared" si="10"/>
        <v>1</v>
      </c>
      <c r="BB31" s="121">
        <f t="shared" si="10"/>
        <v>0</v>
      </c>
      <c r="BC31" s="121">
        <f t="shared" si="10"/>
        <v>0.61299999999999999</v>
      </c>
      <c r="BD31" s="121">
        <f t="shared" si="10"/>
        <v>0</v>
      </c>
      <c r="BE31" s="121">
        <f t="shared" si="10"/>
        <v>0</v>
      </c>
      <c r="BF31" s="121">
        <f t="shared" si="10"/>
        <v>0</v>
      </c>
      <c r="BG31" s="121">
        <f t="shared" si="10"/>
        <v>0</v>
      </c>
      <c r="BH31" s="121">
        <f t="shared" si="10"/>
        <v>1</v>
      </c>
      <c r="BI31" s="121">
        <f t="shared" si="10"/>
        <v>0</v>
      </c>
      <c r="BJ31" s="121">
        <f t="shared" si="10"/>
        <v>0</v>
      </c>
      <c r="BK31" s="121">
        <f t="shared" si="10"/>
        <v>0</v>
      </c>
      <c r="BL31" s="121">
        <f t="shared" si="10"/>
        <v>0</v>
      </c>
      <c r="BM31" s="121">
        <f t="shared" si="10"/>
        <v>0</v>
      </c>
      <c r="BN31" s="121">
        <f t="shared" si="10"/>
        <v>0</v>
      </c>
      <c r="BO31" s="121">
        <f t="shared" si="10"/>
        <v>0</v>
      </c>
      <c r="BP31" s="121">
        <f t="shared" si="10"/>
        <v>0</v>
      </c>
      <c r="BQ31" s="121">
        <f t="shared" ref="BQ31:BZ31" si="11">SUM(BQ32:BQ34)</f>
        <v>0</v>
      </c>
      <c r="BR31" s="121">
        <f t="shared" si="11"/>
        <v>0</v>
      </c>
      <c r="BS31" s="121">
        <f t="shared" si="11"/>
        <v>0</v>
      </c>
      <c r="BT31" s="121">
        <f t="shared" si="11"/>
        <v>0</v>
      </c>
      <c r="BU31" s="121">
        <f t="shared" si="11"/>
        <v>0</v>
      </c>
      <c r="BV31" s="121">
        <f t="shared" si="11"/>
        <v>0</v>
      </c>
      <c r="BW31" s="121">
        <f t="shared" si="11"/>
        <v>0</v>
      </c>
      <c r="BX31" s="121">
        <f t="shared" si="11"/>
        <v>0</v>
      </c>
      <c r="BY31" s="121">
        <f t="shared" si="11"/>
        <v>0</v>
      </c>
      <c r="BZ31" s="121">
        <f t="shared" si="11"/>
        <v>0</v>
      </c>
      <c r="CA31" s="15"/>
    </row>
    <row r="32" spans="1:79" s="12" customFormat="1" x14ac:dyDescent="0.25">
      <c r="A32" s="114" t="s">
        <v>269</v>
      </c>
      <c r="B32" s="110" t="s">
        <v>279</v>
      </c>
      <c r="C32" s="111" t="s">
        <v>280</v>
      </c>
      <c r="D32" s="116">
        <f>пр.12!D30</f>
        <v>0.61299999999999999</v>
      </c>
      <c r="E32" s="116">
        <f t="shared" ref="E32:F34" si="12">L32+S32+Z32+AG32</f>
        <v>0</v>
      </c>
      <c r="F32" s="116">
        <f t="shared" si="12"/>
        <v>0.61299999999999999</v>
      </c>
      <c r="G32" s="116">
        <f t="shared" ref="G32:H34" si="13">N32+U32+AB32+AI32</f>
        <v>0</v>
      </c>
      <c r="H32" s="116">
        <f t="shared" si="13"/>
        <v>0</v>
      </c>
      <c r="I32" s="116">
        <f>P32+W32+AD32+AK32</f>
        <v>0</v>
      </c>
      <c r="J32" s="116">
        <f t="shared" ref="J32:K34" si="14">Q32+X32+AE32+AL32</f>
        <v>0</v>
      </c>
      <c r="K32" s="116">
        <f t="shared" si="14"/>
        <v>1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f>D32</f>
        <v>0.61299999999999999</v>
      </c>
      <c r="AI32" s="116">
        <v>0</v>
      </c>
      <c r="AJ32" s="116">
        <v>0</v>
      </c>
      <c r="AK32" s="116">
        <v>0</v>
      </c>
      <c r="AL32" s="116">
        <v>0</v>
      </c>
      <c r="AM32" s="116">
        <v>1</v>
      </c>
      <c r="AN32" s="116">
        <f t="shared" ref="AN32:AO34" si="15">AU32+BB32+BI32+BP32</f>
        <v>0</v>
      </c>
      <c r="AO32" s="116">
        <f t="shared" si="15"/>
        <v>0</v>
      </c>
      <c r="AP32" s="116">
        <f t="shared" ref="AP32:AQ34" si="16">AW32+BD32+BK32+BR32</f>
        <v>0</v>
      </c>
      <c r="AQ32" s="116">
        <f t="shared" si="16"/>
        <v>0</v>
      </c>
      <c r="AR32" s="116">
        <f>AY32+BF32+BM32+BT32</f>
        <v>0</v>
      </c>
      <c r="AS32" s="116">
        <f t="shared" ref="AS32:AT34" si="17">AZ32+BG32+BN32+BU32</f>
        <v>0</v>
      </c>
      <c r="AT32" s="116">
        <f t="shared" si="17"/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v>0</v>
      </c>
      <c r="BH32" s="116"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v>0</v>
      </c>
      <c r="BP32" s="116"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v>0</v>
      </c>
      <c r="CA32" s="15"/>
    </row>
    <row r="33" spans="1:79" s="12" customFormat="1" x14ac:dyDescent="0.25">
      <c r="A33" s="114" t="s">
        <v>270</v>
      </c>
      <c r="B33" s="110" t="s">
        <v>281</v>
      </c>
      <c r="C33" s="111" t="s">
        <v>282</v>
      </c>
      <c r="D33" s="116">
        <f>пр.12!D31</f>
        <v>0.61299999999999999</v>
      </c>
      <c r="E33" s="116">
        <f t="shared" si="12"/>
        <v>0</v>
      </c>
      <c r="F33" s="116">
        <f t="shared" si="12"/>
        <v>0.61299999999999999</v>
      </c>
      <c r="G33" s="116">
        <f t="shared" si="13"/>
        <v>0.61299999999999999</v>
      </c>
      <c r="H33" s="116">
        <f t="shared" si="13"/>
        <v>0</v>
      </c>
      <c r="I33" s="116">
        <f>P33+W33+AD33+AK33</f>
        <v>0</v>
      </c>
      <c r="J33" s="116">
        <f t="shared" si="14"/>
        <v>0</v>
      </c>
      <c r="K33" s="116">
        <f t="shared" si="14"/>
        <v>1</v>
      </c>
      <c r="L33" s="116">
        <v>0</v>
      </c>
      <c r="M33" s="116">
        <f>D33</f>
        <v>0.61299999999999999</v>
      </c>
      <c r="N33" s="116">
        <f>F33</f>
        <v>0.61299999999999999</v>
      </c>
      <c r="O33" s="116">
        <v>0</v>
      </c>
      <c r="P33" s="116">
        <v>0</v>
      </c>
      <c r="Q33" s="116">
        <v>0</v>
      </c>
      <c r="R33" s="116">
        <v>1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AU33+BB33+BI33+BP33</f>
        <v>0</v>
      </c>
      <c r="AO33" s="116">
        <f t="shared" si="15"/>
        <v>0.61299999999999999</v>
      </c>
      <c r="AP33" s="116">
        <f t="shared" si="16"/>
        <v>0</v>
      </c>
      <c r="AQ33" s="116">
        <f t="shared" si="16"/>
        <v>0</v>
      </c>
      <c r="AR33" s="116">
        <f>AY33+BF33+BM33+BT33</f>
        <v>0</v>
      </c>
      <c r="AS33" s="116">
        <f t="shared" si="17"/>
        <v>0</v>
      </c>
      <c r="AT33" s="116">
        <f t="shared" si="17"/>
        <v>1</v>
      </c>
      <c r="AU33" s="116">
        <v>0</v>
      </c>
      <c r="AV33" s="116">
        <f>D33</f>
        <v>0.61299999999999999</v>
      </c>
      <c r="AW33" s="116">
        <v>0</v>
      </c>
      <c r="AX33" s="116">
        <v>0</v>
      </c>
      <c r="AY33" s="116">
        <v>0</v>
      </c>
      <c r="AZ33" s="116">
        <v>0</v>
      </c>
      <c r="BA33" s="116">
        <v>1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v>0</v>
      </c>
      <c r="BH33" s="116"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v>0</v>
      </c>
      <c r="BP33" s="116"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v>0</v>
      </c>
      <c r="CA33" s="15"/>
    </row>
    <row r="34" spans="1:79" s="12" customFormat="1" x14ac:dyDescent="0.25">
      <c r="A34" s="114" t="s">
        <v>271</v>
      </c>
      <c r="B34" s="110" t="s">
        <v>283</v>
      </c>
      <c r="C34" s="111" t="s">
        <v>284</v>
      </c>
      <c r="D34" s="116">
        <f>пр.12!D32</f>
        <v>0.61299999999999999</v>
      </c>
      <c r="E34" s="116">
        <f t="shared" si="12"/>
        <v>0</v>
      </c>
      <c r="F34" s="116">
        <f t="shared" si="12"/>
        <v>0.61299999999999999</v>
      </c>
      <c r="G34" s="116">
        <f t="shared" si="13"/>
        <v>0</v>
      </c>
      <c r="H34" s="116">
        <f t="shared" si="13"/>
        <v>0</v>
      </c>
      <c r="I34" s="116">
        <f>P34+W34+AD34+AK34</f>
        <v>0</v>
      </c>
      <c r="J34" s="116">
        <f t="shared" si="14"/>
        <v>0</v>
      </c>
      <c r="K34" s="116">
        <f t="shared" si="14"/>
        <v>1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f>D34</f>
        <v>0.61299999999999999</v>
      </c>
      <c r="U34" s="116">
        <v>0</v>
      </c>
      <c r="V34" s="116">
        <v>0</v>
      </c>
      <c r="W34" s="116">
        <v>0</v>
      </c>
      <c r="X34" s="116">
        <v>0</v>
      </c>
      <c r="Y34" s="116">
        <v>1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 t="shared" si="15"/>
        <v>0</v>
      </c>
      <c r="AO34" s="116">
        <f t="shared" si="15"/>
        <v>0.61299999999999999</v>
      </c>
      <c r="AP34" s="116">
        <f t="shared" si="16"/>
        <v>0</v>
      </c>
      <c r="AQ34" s="116">
        <f t="shared" si="16"/>
        <v>0</v>
      </c>
      <c r="AR34" s="116">
        <f>AY34+BF34+BM34+BT34</f>
        <v>0</v>
      </c>
      <c r="AS34" s="116">
        <f t="shared" si="17"/>
        <v>0</v>
      </c>
      <c r="AT34" s="116">
        <f t="shared" si="17"/>
        <v>1</v>
      </c>
      <c r="AU34" s="116">
        <v>0</v>
      </c>
      <c r="AV34" s="116">
        <v>0</v>
      </c>
      <c r="AW34" s="116">
        <v>0</v>
      </c>
      <c r="AX34" s="116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f>D34</f>
        <v>0.61299999999999999</v>
      </c>
      <c r="BD34" s="116">
        <v>0</v>
      </c>
      <c r="BE34" s="116">
        <v>0</v>
      </c>
      <c r="BF34" s="116">
        <v>0</v>
      </c>
      <c r="BG34" s="116">
        <v>0</v>
      </c>
      <c r="BH34" s="116">
        <v>1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v>0</v>
      </c>
      <c r="BP34" s="116"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v>0</v>
      </c>
      <c r="CA34" s="15"/>
    </row>
    <row r="35" spans="1:79" ht="63" x14ac:dyDescent="0.25">
      <c r="A35" s="19" t="s">
        <v>52</v>
      </c>
      <c r="B35" s="20" t="s">
        <v>53</v>
      </c>
      <c r="C35" s="21" t="s">
        <v>31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15" t="s">
        <v>60</v>
      </c>
      <c r="AG35" s="15" t="s">
        <v>60</v>
      </c>
      <c r="AH35" s="15" t="s">
        <v>60</v>
      </c>
      <c r="AI35" s="15" t="s">
        <v>60</v>
      </c>
      <c r="AJ35" s="15" t="s">
        <v>60</v>
      </c>
      <c r="AK35" s="15" t="s">
        <v>60</v>
      </c>
      <c r="AL35" s="15" t="s">
        <v>60</v>
      </c>
      <c r="AM35" s="15" t="s">
        <v>60</v>
      </c>
      <c r="AN35" s="15" t="s">
        <v>60</v>
      </c>
      <c r="AO35" s="15" t="s">
        <v>60</v>
      </c>
      <c r="AP35" s="15" t="s">
        <v>60</v>
      </c>
      <c r="AQ35" s="15" t="s">
        <v>60</v>
      </c>
      <c r="AR35" s="15" t="s">
        <v>60</v>
      </c>
      <c r="AS35" s="15" t="s">
        <v>60</v>
      </c>
      <c r="AT35" s="15" t="s">
        <v>60</v>
      </c>
      <c r="AU35" s="15" t="s">
        <v>60</v>
      </c>
      <c r="AV35" s="15" t="s">
        <v>60</v>
      </c>
      <c r="AW35" s="15" t="s">
        <v>60</v>
      </c>
      <c r="AX35" s="15" t="s">
        <v>60</v>
      </c>
      <c r="AY35" s="15" t="s">
        <v>60</v>
      </c>
      <c r="AZ35" s="15" t="s">
        <v>60</v>
      </c>
      <c r="BA35" s="15" t="s">
        <v>60</v>
      </c>
      <c r="BB35" s="15" t="s">
        <v>60</v>
      </c>
      <c r="BC35" s="15" t="s">
        <v>60</v>
      </c>
      <c r="BD35" s="15" t="s">
        <v>60</v>
      </c>
      <c r="BE35" s="15" t="s">
        <v>60</v>
      </c>
      <c r="BF35" s="15" t="s">
        <v>60</v>
      </c>
      <c r="BG35" s="15" t="s">
        <v>60</v>
      </c>
      <c r="BH35" s="15" t="s">
        <v>60</v>
      </c>
      <c r="BI35" s="15" t="s">
        <v>60</v>
      </c>
      <c r="BJ35" s="15" t="s">
        <v>60</v>
      </c>
      <c r="BK35" s="15" t="s">
        <v>60</v>
      </c>
      <c r="BL35" s="15" t="s">
        <v>60</v>
      </c>
      <c r="BM35" s="15" t="s">
        <v>60</v>
      </c>
      <c r="BN35" s="15" t="s">
        <v>60</v>
      </c>
      <c r="BO35" s="15" t="s">
        <v>60</v>
      </c>
      <c r="BP35" s="15" t="s">
        <v>60</v>
      </c>
      <c r="BQ35" s="15" t="s">
        <v>60</v>
      </c>
      <c r="BR35" s="15" t="s">
        <v>60</v>
      </c>
      <c r="BS35" s="15" t="s">
        <v>60</v>
      </c>
      <c r="BT35" s="15" t="s">
        <v>60</v>
      </c>
      <c r="BU35" s="15" t="s">
        <v>60</v>
      </c>
      <c r="BV35" s="15" t="s">
        <v>60</v>
      </c>
      <c r="BW35" s="15" t="s">
        <v>60</v>
      </c>
      <c r="BX35" s="15" t="s">
        <v>60</v>
      </c>
      <c r="BY35" s="15" t="s">
        <v>60</v>
      </c>
      <c r="BZ35" s="15" t="s">
        <v>60</v>
      </c>
      <c r="CA35" s="15"/>
    </row>
    <row r="36" spans="1:79" ht="31.5" x14ac:dyDescent="0.25">
      <c r="A36" s="19" t="s">
        <v>54</v>
      </c>
      <c r="B36" s="33" t="s">
        <v>55</v>
      </c>
      <c r="C36" s="21" t="s">
        <v>31</v>
      </c>
      <c r="D36" s="15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15" t="s">
        <v>60</v>
      </c>
      <c r="AG36" s="15" t="s">
        <v>60</v>
      </c>
      <c r="AH36" s="15" t="s">
        <v>60</v>
      </c>
      <c r="AI36" s="15" t="s">
        <v>60</v>
      </c>
      <c r="AJ36" s="15" t="s">
        <v>60</v>
      </c>
      <c r="AK36" s="15" t="s">
        <v>60</v>
      </c>
      <c r="AL36" s="15" t="s">
        <v>60</v>
      </c>
      <c r="AM36" s="15" t="s">
        <v>60</v>
      </c>
      <c r="AN36" s="15" t="s">
        <v>60</v>
      </c>
      <c r="AO36" s="15" t="s">
        <v>60</v>
      </c>
      <c r="AP36" s="15" t="s">
        <v>60</v>
      </c>
      <c r="AQ36" s="15" t="s">
        <v>60</v>
      </c>
      <c r="AR36" s="15" t="s">
        <v>60</v>
      </c>
      <c r="AS36" s="15" t="s">
        <v>60</v>
      </c>
      <c r="AT36" s="15" t="s">
        <v>60</v>
      </c>
      <c r="AU36" s="15" t="s">
        <v>60</v>
      </c>
      <c r="AV36" s="15" t="s">
        <v>60</v>
      </c>
      <c r="AW36" s="15" t="s">
        <v>60</v>
      </c>
      <c r="AX36" s="15" t="s">
        <v>60</v>
      </c>
      <c r="AY36" s="15" t="s">
        <v>60</v>
      </c>
      <c r="AZ36" s="15" t="s">
        <v>60</v>
      </c>
      <c r="BA36" s="15" t="s">
        <v>60</v>
      </c>
      <c r="BB36" s="15" t="s">
        <v>60</v>
      </c>
      <c r="BC36" s="15" t="s">
        <v>60</v>
      </c>
      <c r="BD36" s="15" t="s">
        <v>60</v>
      </c>
      <c r="BE36" s="15" t="s">
        <v>60</v>
      </c>
      <c r="BF36" s="15" t="s">
        <v>60</v>
      </c>
      <c r="BG36" s="15" t="s">
        <v>60</v>
      </c>
      <c r="BH36" s="15" t="s">
        <v>60</v>
      </c>
      <c r="BI36" s="15" t="s">
        <v>60</v>
      </c>
      <c r="BJ36" s="15" t="s">
        <v>60</v>
      </c>
      <c r="BK36" s="15" t="s">
        <v>60</v>
      </c>
      <c r="BL36" s="15" t="s">
        <v>60</v>
      </c>
      <c r="BM36" s="15" t="s">
        <v>60</v>
      </c>
      <c r="BN36" s="15" t="s">
        <v>60</v>
      </c>
      <c r="BO36" s="15" t="s">
        <v>60</v>
      </c>
      <c r="BP36" s="15" t="s">
        <v>60</v>
      </c>
      <c r="BQ36" s="15" t="s">
        <v>60</v>
      </c>
      <c r="BR36" s="15" t="s">
        <v>60</v>
      </c>
      <c r="BS36" s="15" t="s">
        <v>60</v>
      </c>
      <c r="BT36" s="15" t="s">
        <v>60</v>
      </c>
      <c r="BU36" s="15" t="s">
        <v>60</v>
      </c>
      <c r="BV36" s="15" t="s">
        <v>60</v>
      </c>
      <c r="BW36" s="15" t="s">
        <v>60</v>
      </c>
      <c r="BX36" s="15" t="s">
        <v>60</v>
      </c>
      <c r="BY36" s="15" t="s">
        <v>60</v>
      </c>
      <c r="BZ36" s="15" t="s">
        <v>60</v>
      </c>
      <c r="CA36" s="15"/>
    </row>
    <row r="37" spans="1:79" ht="31.5" x14ac:dyDescent="0.25">
      <c r="A37" s="19" t="s">
        <v>56</v>
      </c>
      <c r="B37" s="22" t="s">
        <v>57</v>
      </c>
      <c r="C37" s="21" t="s">
        <v>31</v>
      </c>
      <c r="D37" s="15" t="s">
        <v>60</v>
      </c>
      <c r="E37" s="15" t="s">
        <v>60</v>
      </c>
      <c r="F37" s="15" t="s">
        <v>60</v>
      </c>
      <c r="G37" s="15" t="s">
        <v>60</v>
      </c>
      <c r="H37" s="15" t="s">
        <v>60</v>
      </c>
      <c r="I37" s="15" t="s">
        <v>60</v>
      </c>
      <c r="J37" s="15" t="s">
        <v>60</v>
      </c>
      <c r="K37" s="15" t="s">
        <v>60</v>
      </c>
      <c r="L37" s="15" t="s">
        <v>60</v>
      </c>
      <c r="M37" s="15" t="s">
        <v>60</v>
      </c>
      <c r="N37" s="15" t="s">
        <v>60</v>
      </c>
      <c r="O37" s="15" t="s">
        <v>60</v>
      </c>
      <c r="P37" s="15" t="s">
        <v>60</v>
      </c>
      <c r="Q37" s="15" t="s">
        <v>60</v>
      </c>
      <c r="R37" s="15" t="s">
        <v>60</v>
      </c>
      <c r="S37" s="15" t="s">
        <v>60</v>
      </c>
      <c r="T37" s="15" t="s">
        <v>60</v>
      </c>
      <c r="U37" s="15" t="s">
        <v>60</v>
      </c>
      <c r="V37" s="15" t="s">
        <v>60</v>
      </c>
      <c r="W37" s="15" t="s">
        <v>60</v>
      </c>
      <c r="X37" s="15" t="s">
        <v>60</v>
      </c>
      <c r="Y37" s="15" t="s">
        <v>60</v>
      </c>
      <c r="Z37" s="15" t="s">
        <v>60</v>
      </c>
      <c r="AA37" s="15" t="s">
        <v>60</v>
      </c>
      <c r="AB37" s="15" t="s">
        <v>60</v>
      </c>
      <c r="AC37" s="15" t="s">
        <v>60</v>
      </c>
      <c r="AD37" s="15" t="s">
        <v>60</v>
      </c>
      <c r="AE37" s="15" t="s">
        <v>60</v>
      </c>
      <c r="AF37" s="15" t="s">
        <v>60</v>
      </c>
      <c r="AG37" s="15" t="s">
        <v>60</v>
      </c>
      <c r="AH37" s="15" t="s">
        <v>60</v>
      </c>
      <c r="AI37" s="15" t="s">
        <v>60</v>
      </c>
      <c r="AJ37" s="15" t="s">
        <v>60</v>
      </c>
      <c r="AK37" s="15" t="s">
        <v>60</v>
      </c>
      <c r="AL37" s="15" t="s">
        <v>60</v>
      </c>
      <c r="AM37" s="15" t="s">
        <v>60</v>
      </c>
      <c r="AN37" s="15" t="s">
        <v>60</v>
      </c>
      <c r="AO37" s="15" t="s">
        <v>60</v>
      </c>
      <c r="AP37" s="15" t="s">
        <v>60</v>
      </c>
      <c r="AQ37" s="15" t="s">
        <v>60</v>
      </c>
      <c r="AR37" s="15" t="s">
        <v>60</v>
      </c>
      <c r="AS37" s="15" t="s">
        <v>60</v>
      </c>
      <c r="AT37" s="15" t="s">
        <v>60</v>
      </c>
      <c r="AU37" s="15" t="s">
        <v>60</v>
      </c>
      <c r="AV37" s="15" t="s">
        <v>60</v>
      </c>
      <c r="AW37" s="15" t="s">
        <v>60</v>
      </c>
      <c r="AX37" s="15" t="s">
        <v>60</v>
      </c>
      <c r="AY37" s="15" t="s">
        <v>60</v>
      </c>
      <c r="AZ37" s="15" t="s">
        <v>60</v>
      </c>
      <c r="BA37" s="15" t="s">
        <v>60</v>
      </c>
      <c r="BB37" s="15" t="s">
        <v>60</v>
      </c>
      <c r="BC37" s="15" t="s">
        <v>60</v>
      </c>
      <c r="BD37" s="15" t="s">
        <v>60</v>
      </c>
      <c r="BE37" s="15" t="s">
        <v>60</v>
      </c>
      <c r="BF37" s="15" t="s">
        <v>60</v>
      </c>
      <c r="BG37" s="15" t="s">
        <v>60</v>
      </c>
      <c r="BH37" s="15" t="s">
        <v>60</v>
      </c>
      <c r="BI37" s="15" t="s">
        <v>60</v>
      </c>
      <c r="BJ37" s="15" t="s">
        <v>60</v>
      </c>
      <c r="BK37" s="15" t="s">
        <v>60</v>
      </c>
      <c r="BL37" s="15" t="s">
        <v>60</v>
      </c>
      <c r="BM37" s="15" t="s">
        <v>60</v>
      </c>
      <c r="BN37" s="15" t="s">
        <v>60</v>
      </c>
      <c r="BO37" s="15" t="s">
        <v>60</v>
      </c>
      <c r="BP37" s="15" t="s">
        <v>60</v>
      </c>
      <c r="BQ37" s="15" t="s">
        <v>60</v>
      </c>
      <c r="BR37" s="15" t="s">
        <v>60</v>
      </c>
      <c r="BS37" s="15" t="s">
        <v>60</v>
      </c>
      <c r="BT37" s="15" t="s">
        <v>60</v>
      </c>
      <c r="BU37" s="15" t="s">
        <v>60</v>
      </c>
      <c r="BV37" s="15" t="s">
        <v>60</v>
      </c>
      <c r="BW37" s="15" t="s">
        <v>60</v>
      </c>
      <c r="BX37" s="15" t="s">
        <v>60</v>
      </c>
      <c r="BY37" s="15" t="s">
        <v>60</v>
      </c>
      <c r="BZ37" s="15" t="s">
        <v>60</v>
      </c>
      <c r="CA37" s="15"/>
    </row>
    <row r="38" spans="1:79" x14ac:dyDescent="0.25">
      <c r="A38" s="29" t="s">
        <v>58</v>
      </c>
      <c r="B38" s="30" t="s">
        <v>59</v>
      </c>
      <c r="C38" s="16" t="str">
        <f>C39</f>
        <v>K_0017</v>
      </c>
      <c r="D38" s="113">
        <f>D39</f>
        <v>0.76</v>
      </c>
      <c r="E38" s="113">
        <f t="shared" ref="E38:BP38" si="18">E39</f>
        <v>0</v>
      </c>
      <c r="F38" s="113">
        <f t="shared" si="18"/>
        <v>0.76</v>
      </c>
      <c r="G38" s="113">
        <f t="shared" si="18"/>
        <v>0</v>
      </c>
      <c r="H38" s="113">
        <f t="shared" si="18"/>
        <v>0</v>
      </c>
      <c r="I38" s="113">
        <f t="shared" si="18"/>
        <v>0</v>
      </c>
      <c r="J38" s="113">
        <f t="shared" si="18"/>
        <v>0</v>
      </c>
      <c r="K38" s="113">
        <f t="shared" si="18"/>
        <v>1</v>
      </c>
      <c r="L38" s="113">
        <f t="shared" si="18"/>
        <v>0</v>
      </c>
      <c r="M38" s="113">
        <f t="shared" si="18"/>
        <v>0</v>
      </c>
      <c r="N38" s="113">
        <f t="shared" si="18"/>
        <v>0</v>
      </c>
      <c r="O38" s="113">
        <f t="shared" si="18"/>
        <v>0</v>
      </c>
      <c r="P38" s="113">
        <f t="shared" si="18"/>
        <v>0</v>
      </c>
      <c r="Q38" s="113">
        <f t="shared" si="18"/>
        <v>0</v>
      </c>
      <c r="R38" s="113">
        <f t="shared" si="18"/>
        <v>0</v>
      </c>
      <c r="S38" s="113">
        <f t="shared" si="18"/>
        <v>0</v>
      </c>
      <c r="T38" s="113">
        <f t="shared" si="18"/>
        <v>0.76</v>
      </c>
      <c r="U38" s="113">
        <f t="shared" si="18"/>
        <v>0</v>
      </c>
      <c r="V38" s="113">
        <f t="shared" si="18"/>
        <v>0</v>
      </c>
      <c r="W38" s="113">
        <f t="shared" si="18"/>
        <v>0</v>
      </c>
      <c r="X38" s="113">
        <f t="shared" si="18"/>
        <v>0</v>
      </c>
      <c r="Y38" s="113">
        <f t="shared" si="18"/>
        <v>1</v>
      </c>
      <c r="Z38" s="113">
        <f t="shared" si="18"/>
        <v>0</v>
      </c>
      <c r="AA38" s="113">
        <f t="shared" si="18"/>
        <v>0</v>
      </c>
      <c r="AB38" s="113">
        <f t="shared" si="18"/>
        <v>0</v>
      </c>
      <c r="AC38" s="113">
        <f t="shared" si="18"/>
        <v>0</v>
      </c>
      <c r="AD38" s="113">
        <f t="shared" si="18"/>
        <v>0</v>
      </c>
      <c r="AE38" s="113">
        <f t="shared" si="18"/>
        <v>0</v>
      </c>
      <c r="AF38" s="113">
        <f t="shared" si="18"/>
        <v>0</v>
      </c>
      <c r="AG38" s="113">
        <f t="shared" si="18"/>
        <v>0</v>
      </c>
      <c r="AH38" s="113">
        <f t="shared" si="18"/>
        <v>0</v>
      </c>
      <c r="AI38" s="113">
        <f t="shared" si="18"/>
        <v>0</v>
      </c>
      <c r="AJ38" s="113">
        <f t="shared" si="18"/>
        <v>0</v>
      </c>
      <c r="AK38" s="113">
        <f t="shared" si="18"/>
        <v>0</v>
      </c>
      <c r="AL38" s="113">
        <f t="shared" si="18"/>
        <v>0</v>
      </c>
      <c r="AM38" s="113">
        <f t="shared" si="18"/>
        <v>0</v>
      </c>
      <c r="AN38" s="113">
        <f t="shared" si="18"/>
        <v>0</v>
      </c>
      <c r="AO38" s="113">
        <f t="shared" si="18"/>
        <v>0.76</v>
      </c>
      <c r="AP38" s="113">
        <f t="shared" si="18"/>
        <v>0</v>
      </c>
      <c r="AQ38" s="113">
        <f t="shared" si="18"/>
        <v>0</v>
      </c>
      <c r="AR38" s="113">
        <f t="shared" si="18"/>
        <v>0</v>
      </c>
      <c r="AS38" s="113">
        <f t="shared" si="18"/>
        <v>0</v>
      </c>
      <c r="AT38" s="113">
        <f t="shared" si="18"/>
        <v>1</v>
      </c>
      <c r="AU38" s="113">
        <f t="shared" si="18"/>
        <v>0</v>
      </c>
      <c r="AV38" s="113">
        <f t="shared" si="18"/>
        <v>0</v>
      </c>
      <c r="AW38" s="113">
        <f t="shared" si="18"/>
        <v>0</v>
      </c>
      <c r="AX38" s="113">
        <f t="shared" si="18"/>
        <v>0</v>
      </c>
      <c r="AY38" s="113">
        <f t="shared" si="18"/>
        <v>0</v>
      </c>
      <c r="AZ38" s="113">
        <f t="shared" si="18"/>
        <v>0</v>
      </c>
      <c r="BA38" s="113">
        <f t="shared" si="18"/>
        <v>0</v>
      </c>
      <c r="BB38" s="113">
        <f t="shared" si="18"/>
        <v>0</v>
      </c>
      <c r="BC38" s="113">
        <f t="shared" si="18"/>
        <v>0.76</v>
      </c>
      <c r="BD38" s="113">
        <f t="shared" si="18"/>
        <v>0</v>
      </c>
      <c r="BE38" s="113">
        <f t="shared" si="18"/>
        <v>0</v>
      </c>
      <c r="BF38" s="113">
        <f t="shared" si="18"/>
        <v>0</v>
      </c>
      <c r="BG38" s="113">
        <f t="shared" si="18"/>
        <v>0</v>
      </c>
      <c r="BH38" s="113">
        <f t="shared" si="18"/>
        <v>1</v>
      </c>
      <c r="BI38" s="113">
        <f t="shared" si="18"/>
        <v>0</v>
      </c>
      <c r="BJ38" s="113">
        <f t="shared" si="18"/>
        <v>0</v>
      </c>
      <c r="BK38" s="113">
        <f t="shared" si="18"/>
        <v>0</v>
      </c>
      <c r="BL38" s="113">
        <f t="shared" si="18"/>
        <v>0</v>
      </c>
      <c r="BM38" s="113">
        <f t="shared" si="18"/>
        <v>0</v>
      </c>
      <c r="BN38" s="113">
        <f t="shared" si="18"/>
        <v>0</v>
      </c>
      <c r="BO38" s="113">
        <f t="shared" si="18"/>
        <v>0</v>
      </c>
      <c r="BP38" s="113">
        <f t="shared" si="18"/>
        <v>0</v>
      </c>
      <c r="BQ38" s="113">
        <f t="shared" ref="BQ38:BZ38" si="19">BQ39</f>
        <v>0</v>
      </c>
      <c r="BR38" s="113">
        <f t="shared" si="19"/>
        <v>0</v>
      </c>
      <c r="BS38" s="113">
        <f t="shared" si="19"/>
        <v>0</v>
      </c>
      <c r="BT38" s="113">
        <f t="shared" si="19"/>
        <v>0</v>
      </c>
      <c r="BU38" s="113">
        <f t="shared" si="19"/>
        <v>0</v>
      </c>
      <c r="BV38" s="113">
        <f t="shared" si="19"/>
        <v>0</v>
      </c>
      <c r="BW38" s="113">
        <f t="shared" si="19"/>
        <v>0</v>
      </c>
      <c r="BX38" s="113">
        <f t="shared" si="19"/>
        <v>0</v>
      </c>
      <c r="BY38" s="113">
        <f t="shared" si="19"/>
        <v>0</v>
      </c>
      <c r="BZ38" s="113">
        <f t="shared" si="19"/>
        <v>0</v>
      </c>
      <c r="CA38" s="15"/>
    </row>
    <row r="39" spans="1:79" ht="31.5" x14ac:dyDescent="0.25">
      <c r="A39" s="109" t="s">
        <v>267</v>
      </c>
      <c r="B39" s="110" t="s">
        <v>285</v>
      </c>
      <c r="C39" s="111" t="s">
        <v>286</v>
      </c>
      <c r="D39" s="116">
        <f>пр.12!D37</f>
        <v>0.76</v>
      </c>
      <c r="E39" s="116">
        <f t="shared" ref="E39:K39" si="20">L39+S39+Z39+AG39</f>
        <v>0</v>
      </c>
      <c r="F39" s="116">
        <f t="shared" si="20"/>
        <v>0.76</v>
      </c>
      <c r="G39" s="116">
        <f t="shared" si="20"/>
        <v>0</v>
      </c>
      <c r="H39" s="116">
        <f t="shared" si="20"/>
        <v>0</v>
      </c>
      <c r="I39" s="116">
        <f t="shared" si="20"/>
        <v>0</v>
      </c>
      <c r="J39" s="116">
        <f t="shared" si="20"/>
        <v>0</v>
      </c>
      <c r="K39" s="116">
        <f t="shared" si="20"/>
        <v>1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f>D39</f>
        <v>0.76</v>
      </c>
      <c r="U39" s="116">
        <v>0</v>
      </c>
      <c r="V39" s="116">
        <v>0</v>
      </c>
      <c r="W39" s="116">
        <v>0</v>
      </c>
      <c r="X39" s="116">
        <v>0</v>
      </c>
      <c r="Y39" s="116">
        <v>1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 t="shared" ref="AN39:AT39" si="21">AU39+BB39+BI39+BP39</f>
        <v>0</v>
      </c>
      <c r="AO39" s="116">
        <f t="shared" si="21"/>
        <v>0.76</v>
      </c>
      <c r="AP39" s="116">
        <f t="shared" si="21"/>
        <v>0</v>
      </c>
      <c r="AQ39" s="116">
        <f t="shared" si="21"/>
        <v>0</v>
      </c>
      <c r="AR39" s="116">
        <f t="shared" si="21"/>
        <v>0</v>
      </c>
      <c r="AS39" s="116">
        <f t="shared" si="21"/>
        <v>0</v>
      </c>
      <c r="AT39" s="116">
        <f t="shared" si="21"/>
        <v>1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f>D39</f>
        <v>0.76</v>
      </c>
      <c r="BD39" s="116">
        <v>0</v>
      </c>
      <c r="BE39" s="116">
        <v>0</v>
      </c>
      <c r="BF39" s="116">
        <v>0</v>
      </c>
      <c r="BG39" s="116">
        <v>0</v>
      </c>
      <c r="BH39" s="116">
        <v>1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v>0</v>
      </c>
      <c r="BP39" s="116"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v>0</v>
      </c>
      <c r="CA39" s="126" t="s">
        <v>274</v>
      </c>
    </row>
  </sheetData>
  <mergeCells count="39">
    <mergeCell ref="Q11:AF11"/>
    <mergeCell ref="N7:Z7"/>
    <mergeCell ref="BY2:CA2"/>
    <mergeCell ref="A3:AM3"/>
    <mergeCell ref="O4:P4"/>
    <mergeCell ref="Q4:R4"/>
    <mergeCell ref="N6:Z6"/>
    <mergeCell ref="A14:A18"/>
    <mergeCell ref="B14:B18"/>
    <mergeCell ref="C14:C18"/>
    <mergeCell ref="D14:D18"/>
    <mergeCell ref="E14:AM14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N16:AT16"/>
    <mergeCell ref="AU16:BA16"/>
    <mergeCell ref="BB16:BH16"/>
    <mergeCell ref="BI16:BO16"/>
    <mergeCell ref="BP16:BV16"/>
    <mergeCell ref="BY17:BZ17"/>
    <mergeCell ref="BW17:BX17"/>
    <mergeCell ref="AO17:AT17"/>
    <mergeCell ref="AV17:BA17"/>
    <mergeCell ref="BC17:BH17"/>
    <mergeCell ref="BJ17:BO17"/>
    <mergeCell ref="BQ17:BV17"/>
  </mergeCells>
  <conditionalFormatting sqref="A20:B20 A35:C37 A28:C29 A27:B27 A38:B38 A30:B30 A24:C26">
    <cfRule type="cellIs" dxfId="56" priority="15" operator="equal">
      <formula>0</formula>
    </cfRule>
  </conditionalFormatting>
  <conditionalFormatting sqref="A39">
    <cfRule type="cellIs" dxfId="55" priority="13" operator="equal">
      <formula>0</formula>
    </cfRule>
  </conditionalFormatting>
  <conditionalFormatting sqref="C38">
    <cfRule type="cellIs" dxfId="54" priority="8" operator="equal">
      <formula>0</formula>
    </cfRule>
  </conditionalFormatting>
  <conditionalFormatting sqref="A32:A34 A31:C31">
    <cfRule type="cellIs" dxfId="53" priority="11" operator="equal">
      <formula>0</formula>
    </cfRule>
  </conditionalFormatting>
  <conditionalFormatting sqref="C27">
    <cfRule type="cellIs" dxfId="52" priority="9" operator="equal">
      <formula>0</formula>
    </cfRule>
  </conditionalFormatting>
  <conditionalFormatting sqref="B39:C39">
    <cfRule type="cellIs" dxfId="51" priority="4" operator="equal">
      <formula>0</formula>
    </cfRule>
  </conditionalFormatting>
  <conditionalFormatting sqref="B32:B34">
    <cfRule type="cellIs" dxfId="50" priority="3" operator="equal">
      <formula>0</formula>
    </cfRule>
  </conditionalFormatting>
  <conditionalFormatting sqref="C32:C34">
    <cfRule type="cellIs" dxfId="49" priority="2" operator="equal">
      <formula>0</formula>
    </cfRule>
  </conditionalFormatting>
  <conditionalFormatting sqref="C30">
    <cfRule type="cellIs" dxfId="48" priority="1" operator="equal">
      <formula>0</formula>
    </cfRule>
  </conditionalFormatting>
  <pageMargins left="0" right="0" top="0" bottom="0" header="0.31496062992125984" footer="0.31496062992125984"/>
  <pageSetup paperSize="8" scale="6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73" zoomScaleNormal="73" workbookViewId="0">
      <selection activeCell="E14" sqref="E14:AH14"/>
    </sheetView>
  </sheetViews>
  <sheetFormatPr defaultColWidth="9.140625" defaultRowHeight="15.75" x14ac:dyDescent="0.25"/>
  <cols>
    <col min="1" max="1" width="9.7109375" style="39" customWidth="1"/>
    <col min="2" max="2" width="69.140625" style="39" customWidth="1"/>
    <col min="3" max="3" width="16.42578125" style="39" customWidth="1"/>
    <col min="4" max="4" width="19.7109375" style="39" customWidth="1"/>
    <col min="5" max="5" width="9.42578125" style="39" bestFit="1" customWidth="1"/>
    <col min="6" max="6" width="5.85546875" style="39" customWidth="1"/>
    <col min="7" max="7" width="6.7109375" style="39" customWidth="1"/>
    <col min="8" max="9" width="5.28515625" style="39" bestFit="1" customWidth="1"/>
    <col min="10" max="10" width="6.5703125" style="39" customWidth="1"/>
    <col min="11" max="11" width="5.5703125" style="39" customWidth="1"/>
    <col min="12" max="12" width="5.28515625" style="39" customWidth="1"/>
    <col min="13" max="13" width="5.85546875" style="39" customWidth="1"/>
    <col min="14" max="15" width="5.42578125" style="39" customWidth="1"/>
    <col min="16" max="18" width="5.28515625" style="39" customWidth="1"/>
    <col min="19" max="19" width="6.28515625" style="39" customWidth="1"/>
    <col min="20" max="20" width="5.5703125" style="39" customWidth="1"/>
    <col min="21" max="21" width="6" style="39" customWidth="1"/>
    <col min="22" max="22" width="5.85546875" style="39" customWidth="1"/>
    <col min="23" max="23" width="5.140625" style="39" customWidth="1"/>
    <col min="24" max="24" width="5.85546875" style="39" customWidth="1"/>
    <col min="25" max="25" width="6" style="39" customWidth="1"/>
    <col min="26" max="26" width="5.7109375" style="39" customWidth="1"/>
    <col min="27" max="27" width="5.28515625" style="39" customWidth="1"/>
    <col min="28" max="28" width="5.42578125" style="39" customWidth="1"/>
    <col min="29" max="29" width="5.28515625" style="39" customWidth="1"/>
    <col min="30" max="30" width="5.42578125" style="39" customWidth="1"/>
    <col min="31" max="31" width="5.140625" style="39" customWidth="1"/>
    <col min="32" max="33" width="5.42578125" style="39" customWidth="1"/>
    <col min="34" max="34" width="5.28515625" style="39" customWidth="1"/>
    <col min="35" max="256" width="9.140625" style="39"/>
    <col min="257" max="257" width="8" style="39" customWidth="1"/>
    <col min="258" max="258" width="19.140625" style="39" customWidth="1"/>
    <col min="259" max="259" width="12.85546875" style="39" customWidth="1"/>
    <col min="260" max="260" width="19.7109375" style="39" customWidth="1"/>
    <col min="261" max="290" width="4.7109375" style="39" customWidth="1"/>
    <col min="291" max="512" width="9.140625" style="39"/>
    <col min="513" max="513" width="8" style="39" customWidth="1"/>
    <col min="514" max="514" width="19.140625" style="39" customWidth="1"/>
    <col min="515" max="515" width="12.85546875" style="39" customWidth="1"/>
    <col min="516" max="516" width="19.7109375" style="39" customWidth="1"/>
    <col min="517" max="546" width="4.7109375" style="39" customWidth="1"/>
    <col min="547" max="768" width="9.140625" style="39"/>
    <col min="769" max="769" width="8" style="39" customWidth="1"/>
    <col min="770" max="770" width="19.140625" style="39" customWidth="1"/>
    <col min="771" max="771" width="12.85546875" style="39" customWidth="1"/>
    <col min="772" max="772" width="19.7109375" style="39" customWidth="1"/>
    <col min="773" max="802" width="4.7109375" style="39" customWidth="1"/>
    <col min="803" max="1024" width="9.140625" style="39"/>
    <col min="1025" max="1025" width="8" style="39" customWidth="1"/>
    <col min="1026" max="1026" width="19.140625" style="39" customWidth="1"/>
    <col min="1027" max="1027" width="12.85546875" style="39" customWidth="1"/>
    <col min="1028" max="1028" width="19.7109375" style="39" customWidth="1"/>
    <col min="1029" max="1058" width="4.7109375" style="39" customWidth="1"/>
    <col min="1059" max="1280" width="9.140625" style="39"/>
    <col min="1281" max="1281" width="8" style="39" customWidth="1"/>
    <col min="1282" max="1282" width="19.140625" style="39" customWidth="1"/>
    <col min="1283" max="1283" width="12.85546875" style="39" customWidth="1"/>
    <col min="1284" max="1284" width="19.7109375" style="39" customWidth="1"/>
    <col min="1285" max="1314" width="4.7109375" style="39" customWidth="1"/>
    <col min="1315" max="1536" width="9.140625" style="39"/>
    <col min="1537" max="1537" width="8" style="39" customWidth="1"/>
    <col min="1538" max="1538" width="19.140625" style="39" customWidth="1"/>
    <col min="1539" max="1539" width="12.85546875" style="39" customWidth="1"/>
    <col min="1540" max="1540" width="19.7109375" style="39" customWidth="1"/>
    <col min="1541" max="1570" width="4.7109375" style="39" customWidth="1"/>
    <col min="1571" max="1792" width="9.140625" style="39"/>
    <col min="1793" max="1793" width="8" style="39" customWidth="1"/>
    <col min="1794" max="1794" width="19.140625" style="39" customWidth="1"/>
    <col min="1795" max="1795" width="12.85546875" style="39" customWidth="1"/>
    <col min="1796" max="1796" width="19.7109375" style="39" customWidth="1"/>
    <col min="1797" max="1826" width="4.7109375" style="39" customWidth="1"/>
    <col min="1827" max="2048" width="9.140625" style="39"/>
    <col min="2049" max="2049" width="8" style="39" customWidth="1"/>
    <col min="2050" max="2050" width="19.140625" style="39" customWidth="1"/>
    <col min="2051" max="2051" width="12.85546875" style="39" customWidth="1"/>
    <col min="2052" max="2052" width="19.7109375" style="39" customWidth="1"/>
    <col min="2053" max="2082" width="4.7109375" style="39" customWidth="1"/>
    <col min="2083" max="2304" width="9.140625" style="39"/>
    <col min="2305" max="2305" width="8" style="39" customWidth="1"/>
    <col min="2306" max="2306" width="19.140625" style="39" customWidth="1"/>
    <col min="2307" max="2307" width="12.85546875" style="39" customWidth="1"/>
    <col min="2308" max="2308" width="19.7109375" style="39" customWidth="1"/>
    <col min="2309" max="2338" width="4.7109375" style="39" customWidth="1"/>
    <col min="2339" max="2560" width="9.140625" style="39"/>
    <col min="2561" max="2561" width="8" style="39" customWidth="1"/>
    <col min="2562" max="2562" width="19.140625" style="39" customWidth="1"/>
    <col min="2563" max="2563" width="12.85546875" style="39" customWidth="1"/>
    <col min="2564" max="2564" width="19.7109375" style="39" customWidth="1"/>
    <col min="2565" max="2594" width="4.7109375" style="39" customWidth="1"/>
    <col min="2595" max="2816" width="9.140625" style="39"/>
    <col min="2817" max="2817" width="8" style="39" customWidth="1"/>
    <col min="2818" max="2818" width="19.140625" style="39" customWidth="1"/>
    <col min="2819" max="2819" width="12.85546875" style="39" customWidth="1"/>
    <col min="2820" max="2820" width="19.7109375" style="39" customWidth="1"/>
    <col min="2821" max="2850" width="4.7109375" style="39" customWidth="1"/>
    <col min="2851" max="3072" width="9.140625" style="39"/>
    <col min="3073" max="3073" width="8" style="39" customWidth="1"/>
    <col min="3074" max="3074" width="19.140625" style="39" customWidth="1"/>
    <col min="3075" max="3075" width="12.85546875" style="39" customWidth="1"/>
    <col min="3076" max="3076" width="19.7109375" style="39" customWidth="1"/>
    <col min="3077" max="3106" width="4.7109375" style="39" customWidth="1"/>
    <col min="3107" max="3328" width="9.140625" style="39"/>
    <col min="3329" max="3329" width="8" style="39" customWidth="1"/>
    <col min="3330" max="3330" width="19.140625" style="39" customWidth="1"/>
    <col min="3331" max="3331" width="12.85546875" style="39" customWidth="1"/>
    <col min="3332" max="3332" width="19.7109375" style="39" customWidth="1"/>
    <col min="3333" max="3362" width="4.7109375" style="39" customWidth="1"/>
    <col min="3363" max="3584" width="9.140625" style="39"/>
    <col min="3585" max="3585" width="8" style="39" customWidth="1"/>
    <col min="3586" max="3586" width="19.140625" style="39" customWidth="1"/>
    <col min="3587" max="3587" width="12.85546875" style="39" customWidth="1"/>
    <col min="3588" max="3588" width="19.7109375" style="39" customWidth="1"/>
    <col min="3589" max="3618" width="4.7109375" style="39" customWidth="1"/>
    <col min="3619" max="3840" width="9.140625" style="39"/>
    <col min="3841" max="3841" width="8" style="39" customWidth="1"/>
    <col min="3842" max="3842" width="19.140625" style="39" customWidth="1"/>
    <col min="3843" max="3843" width="12.85546875" style="39" customWidth="1"/>
    <col min="3844" max="3844" width="19.7109375" style="39" customWidth="1"/>
    <col min="3845" max="3874" width="4.7109375" style="39" customWidth="1"/>
    <col min="3875" max="4096" width="9.140625" style="39"/>
    <col min="4097" max="4097" width="8" style="39" customWidth="1"/>
    <col min="4098" max="4098" width="19.140625" style="39" customWidth="1"/>
    <col min="4099" max="4099" width="12.85546875" style="39" customWidth="1"/>
    <col min="4100" max="4100" width="19.7109375" style="39" customWidth="1"/>
    <col min="4101" max="4130" width="4.7109375" style="39" customWidth="1"/>
    <col min="4131" max="4352" width="9.140625" style="39"/>
    <col min="4353" max="4353" width="8" style="39" customWidth="1"/>
    <col min="4354" max="4354" width="19.140625" style="39" customWidth="1"/>
    <col min="4355" max="4355" width="12.85546875" style="39" customWidth="1"/>
    <col min="4356" max="4356" width="19.7109375" style="39" customWidth="1"/>
    <col min="4357" max="4386" width="4.7109375" style="39" customWidth="1"/>
    <col min="4387" max="4608" width="9.140625" style="39"/>
    <col min="4609" max="4609" width="8" style="39" customWidth="1"/>
    <col min="4610" max="4610" width="19.140625" style="39" customWidth="1"/>
    <col min="4611" max="4611" width="12.85546875" style="39" customWidth="1"/>
    <col min="4612" max="4612" width="19.7109375" style="39" customWidth="1"/>
    <col min="4613" max="4642" width="4.7109375" style="39" customWidth="1"/>
    <col min="4643" max="4864" width="9.140625" style="39"/>
    <col min="4865" max="4865" width="8" style="39" customWidth="1"/>
    <col min="4866" max="4866" width="19.140625" style="39" customWidth="1"/>
    <col min="4867" max="4867" width="12.85546875" style="39" customWidth="1"/>
    <col min="4868" max="4868" width="19.7109375" style="39" customWidth="1"/>
    <col min="4869" max="4898" width="4.7109375" style="39" customWidth="1"/>
    <col min="4899" max="5120" width="9.140625" style="39"/>
    <col min="5121" max="5121" width="8" style="39" customWidth="1"/>
    <col min="5122" max="5122" width="19.140625" style="39" customWidth="1"/>
    <col min="5123" max="5123" width="12.85546875" style="39" customWidth="1"/>
    <col min="5124" max="5124" width="19.7109375" style="39" customWidth="1"/>
    <col min="5125" max="5154" width="4.7109375" style="39" customWidth="1"/>
    <col min="5155" max="5376" width="9.140625" style="39"/>
    <col min="5377" max="5377" width="8" style="39" customWidth="1"/>
    <col min="5378" max="5378" width="19.140625" style="39" customWidth="1"/>
    <col min="5379" max="5379" width="12.85546875" style="39" customWidth="1"/>
    <col min="5380" max="5380" width="19.7109375" style="39" customWidth="1"/>
    <col min="5381" max="5410" width="4.7109375" style="39" customWidth="1"/>
    <col min="5411" max="5632" width="9.140625" style="39"/>
    <col min="5633" max="5633" width="8" style="39" customWidth="1"/>
    <col min="5634" max="5634" width="19.140625" style="39" customWidth="1"/>
    <col min="5635" max="5635" width="12.85546875" style="39" customWidth="1"/>
    <col min="5636" max="5636" width="19.7109375" style="39" customWidth="1"/>
    <col min="5637" max="5666" width="4.7109375" style="39" customWidth="1"/>
    <col min="5667" max="5888" width="9.140625" style="39"/>
    <col min="5889" max="5889" width="8" style="39" customWidth="1"/>
    <col min="5890" max="5890" width="19.140625" style="39" customWidth="1"/>
    <col min="5891" max="5891" width="12.85546875" style="39" customWidth="1"/>
    <col min="5892" max="5892" width="19.7109375" style="39" customWidth="1"/>
    <col min="5893" max="5922" width="4.7109375" style="39" customWidth="1"/>
    <col min="5923" max="6144" width="9.140625" style="39"/>
    <col min="6145" max="6145" width="8" style="39" customWidth="1"/>
    <col min="6146" max="6146" width="19.140625" style="39" customWidth="1"/>
    <col min="6147" max="6147" width="12.85546875" style="39" customWidth="1"/>
    <col min="6148" max="6148" width="19.7109375" style="39" customWidth="1"/>
    <col min="6149" max="6178" width="4.7109375" style="39" customWidth="1"/>
    <col min="6179" max="6400" width="9.140625" style="39"/>
    <col min="6401" max="6401" width="8" style="39" customWidth="1"/>
    <col min="6402" max="6402" width="19.140625" style="39" customWidth="1"/>
    <col min="6403" max="6403" width="12.85546875" style="39" customWidth="1"/>
    <col min="6404" max="6404" width="19.7109375" style="39" customWidth="1"/>
    <col min="6405" max="6434" width="4.7109375" style="39" customWidth="1"/>
    <col min="6435" max="6656" width="9.140625" style="39"/>
    <col min="6657" max="6657" width="8" style="39" customWidth="1"/>
    <col min="6658" max="6658" width="19.140625" style="39" customWidth="1"/>
    <col min="6659" max="6659" width="12.85546875" style="39" customWidth="1"/>
    <col min="6660" max="6660" width="19.7109375" style="39" customWidth="1"/>
    <col min="6661" max="6690" width="4.7109375" style="39" customWidth="1"/>
    <col min="6691" max="6912" width="9.140625" style="39"/>
    <col min="6913" max="6913" width="8" style="39" customWidth="1"/>
    <col min="6914" max="6914" width="19.140625" style="39" customWidth="1"/>
    <col min="6915" max="6915" width="12.85546875" style="39" customWidth="1"/>
    <col min="6916" max="6916" width="19.7109375" style="39" customWidth="1"/>
    <col min="6917" max="6946" width="4.7109375" style="39" customWidth="1"/>
    <col min="6947" max="7168" width="9.140625" style="39"/>
    <col min="7169" max="7169" width="8" style="39" customWidth="1"/>
    <col min="7170" max="7170" width="19.140625" style="39" customWidth="1"/>
    <col min="7171" max="7171" width="12.85546875" style="39" customWidth="1"/>
    <col min="7172" max="7172" width="19.7109375" style="39" customWidth="1"/>
    <col min="7173" max="7202" width="4.7109375" style="39" customWidth="1"/>
    <col min="7203" max="7424" width="9.140625" style="39"/>
    <col min="7425" max="7425" width="8" style="39" customWidth="1"/>
    <col min="7426" max="7426" width="19.140625" style="39" customWidth="1"/>
    <col min="7427" max="7427" width="12.85546875" style="39" customWidth="1"/>
    <col min="7428" max="7428" width="19.7109375" style="39" customWidth="1"/>
    <col min="7429" max="7458" width="4.7109375" style="39" customWidth="1"/>
    <col min="7459" max="7680" width="9.140625" style="39"/>
    <col min="7681" max="7681" width="8" style="39" customWidth="1"/>
    <col min="7682" max="7682" width="19.140625" style="39" customWidth="1"/>
    <col min="7683" max="7683" width="12.85546875" style="39" customWidth="1"/>
    <col min="7684" max="7684" width="19.7109375" style="39" customWidth="1"/>
    <col min="7685" max="7714" width="4.7109375" style="39" customWidth="1"/>
    <col min="7715" max="7936" width="9.140625" style="39"/>
    <col min="7937" max="7937" width="8" style="39" customWidth="1"/>
    <col min="7938" max="7938" width="19.140625" style="39" customWidth="1"/>
    <col min="7939" max="7939" width="12.85546875" style="39" customWidth="1"/>
    <col min="7940" max="7940" width="19.7109375" style="39" customWidth="1"/>
    <col min="7941" max="7970" width="4.7109375" style="39" customWidth="1"/>
    <col min="7971" max="8192" width="9.140625" style="39"/>
    <col min="8193" max="8193" width="8" style="39" customWidth="1"/>
    <col min="8194" max="8194" width="19.140625" style="39" customWidth="1"/>
    <col min="8195" max="8195" width="12.85546875" style="39" customWidth="1"/>
    <col min="8196" max="8196" width="19.7109375" style="39" customWidth="1"/>
    <col min="8197" max="8226" width="4.7109375" style="39" customWidth="1"/>
    <col min="8227" max="8448" width="9.140625" style="39"/>
    <col min="8449" max="8449" width="8" style="39" customWidth="1"/>
    <col min="8450" max="8450" width="19.140625" style="39" customWidth="1"/>
    <col min="8451" max="8451" width="12.85546875" style="39" customWidth="1"/>
    <col min="8452" max="8452" width="19.7109375" style="39" customWidth="1"/>
    <col min="8453" max="8482" width="4.7109375" style="39" customWidth="1"/>
    <col min="8483" max="8704" width="9.140625" style="39"/>
    <col min="8705" max="8705" width="8" style="39" customWidth="1"/>
    <col min="8706" max="8706" width="19.140625" style="39" customWidth="1"/>
    <col min="8707" max="8707" width="12.85546875" style="39" customWidth="1"/>
    <col min="8708" max="8708" width="19.7109375" style="39" customWidth="1"/>
    <col min="8709" max="8738" width="4.7109375" style="39" customWidth="1"/>
    <col min="8739" max="8960" width="9.140625" style="39"/>
    <col min="8961" max="8961" width="8" style="39" customWidth="1"/>
    <col min="8962" max="8962" width="19.140625" style="39" customWidth="1"/>
    <col min="8963" max="8963" width="12.85546875" style="39" customWidth="1"/>
    <col min="8964" max="8964" width="19.7109375" style="39" customWidth="1"/>
    <col min="8965" max="8994" width="4.7109375" style="39" customWidth="1"/>
    <col min="8995" max="9216" width="9.140625" style="39"/>
    <col min="9217" max="9217" width="8" style="39" customWidth="1"/>
    <col min="9218" max="9218" width="19.140625" style="39" customWidth="1"/>
    <col min="9219" max="9219" width="12.85546875" style="39" customWidth="1"/>
    <col min="9220" max="9220" width="19.7109375" style="39" customWidth="1"/>
    <col min="9221" max="9250" width="4.7109375" style="39" customWidth="1"/>
    <col min="9251" max="9472" width="9.140625" style="39"/>
    <col min="9473" max="9473" width="8" style="39" customWidth="1"/>
    <col min="9474" max="9474" width="19.140625" style="39" customWidth="1"/>
    <col min="9475" max="9475" width="12.85546875" style="39" customWidth="1"/>
    <col min="9476" max="9476" width="19.7109375" style="39" customWidth="1"/>
    <col min="9477" max="9506" width="4.7109375" style="39" customWidth="1"/>
    <col min="9507" max="9728" width="9.140625" style="39"/>
    <col min="9729" max="9729" width="8" style="39" customWidth="1"/>
    <col min="9730" max="9730" width="19.140625" style="39" customWidth="1"/>
    <col min="9731" max="9731" width="12.85546875" style="39" customWidth="1"/>
    <col min="9732" max="9732" width="19.7109375" style="39" customWidth="1"/>
    <col min="9733" max="9762" width="4.7109375" style="39" customWidth="1"/>
    <col min="9763" max="9984" width="9.140625" style="39"/>
    <col min="9985" max="9985" width="8" style="39" customWidth="1"/>
    <col min="9986" max="9986" width="19.140625" style="39" customWidth="1"/>
    <col min="9987" max="9987" width="12.85546875" style="39" customWidth="1"/>
    <col min="9988" max="9988" width="19.7109375" style="39" customWidth="1"/>
    <col min="9989" max="10018" width="4.7109375" style="39" customWidth="1"/>
    <col min="10019" max="10240" width="9.140625" style="39"/>
    <col min="10241" max="10241" width="8" style="39" customWidth="1"/>
    <col min="10242" max="10242" width="19.140625" style="39" customWidth="1"/>
    <col min="10243" max="10243" width="12.85546875" style="39" customWidth="1"/>
    <col min="10244" max="10244" width="19.7109375" style="39" customWidth="1"/>
    <col min="10245" max="10274" width="4.7109375" style="39" customWidth="1"/>
    <col min="10275" max="10496" width="9.140625" style="39"/>
    <col min="10497" max="10497" width="8" style="39" customWidth="1"/>
    <col min="10498" max="10498" width="19.140625" style="39" customWidth="1"/>
    <col min="10499" max="10499" width="12.85546875" style="39" customWidth="1"/>
    <col min="10500" max="10500" width="19.7109375" style="39" customWidth="1"/>
    <col min="10501" max="10530" width="4.7109375" style="39" customWidth="1"/>
    <col min="10531" max="10752" width="9.140625" style="39"/>
    <col min="10753" max="10753" width="8" style="39" customWidth="1"/>
    <col min="10754" max="10754" width="19.140625" style="39" customWidth="1"/>
    <col min="10755" max="10755" width="12.85546875" style="39" customWidth="1"/>
    <col min="10756" max="10756" width="19.7109375" style="39" customWidth="1"/>
    <col min="10757" max="10786" width="4.7109375" style="39" customWidth="1"/>
    <col min="10787" max="11008" width="9.140625" style="39"/>
    <col min="11009" max="11009" width="8" style="39" customWidth="1"/>
    <col min="11010" max="11010" width="19.140625" style="39" customWidth="1"/>
    <col min="11011" max="11011" width="12.85546875" style="39" customWidth="1"/>
    <col min="11012" max="11012" width="19.7109375" style="39" customWidth="1"/>
    <col min="11013" max="11042" width="4.7109375" style="39" customWidth="1"/>
    <col min="11043" max="11264" width="9.140625" style="39"/>
    <col min="11265" max="11265" width="8" style="39" customWidth="1"/>
    <col min="11266" max="11266" width="19.140625" style="39" customWidth="1"/>
    <col min="11267" max="11267" width="12.85546875" style="39" customWidth="1"/>
    <col min="11268" max="11268" width="19.7109375" style="39" customWidth="1"/>
    <col min="11269" max="11298" width="4.7109375" style="39" customWidth="1"/>
    <col min="11299" max="11520" width="9.140625" style="39"/>
    <col min="11521" max="11521" width="8" style="39" customWidth="1"/>
    <col min="11522" max="11522" width="19.140625" style="39" customWidth="1"/>
    <col min="11523" max="11523" width="12.85546875" style="39" customWidth="1"/>
    <col min="11524" max="11524" width="19.7109375" style="39" customWidth="1"/>
    <col min="11525" max="11554" width="4.7109375" style="39" customWidth="1"/>
    <col min="11555" max="11776" width="9.140625" style="39"/>
    <col min="11777" max="11777" width="8" style="39" customWidth="1"/>
    <col min="11778" max="11778" width="19.140625" style="39" customWidth="1"/>
    <col min="11779" max="11779" width="12.85546875" style="39" customWidth="1"/>
    <col min="11780" max="11780" width="19.7109375" style="39" customWidth="1"/>
    <col min="11781" max="11810" width="4.7109375" style="39" customWidth="1"/>
    <col min="11811" max="12032" width="9.140625" style="39"/>
    <col min="12033" max="12033" width="8" style="39" customWidth="1"/>
    <col min="12034" max="12034" width="19.140625" style="39" customWidth="1"/>
    <col min="12035" max="12035" width="12.85546875" style="39" customWidth="1"/>
    <col min="12036" max="12036" width="19.7109375" style="39" customWidth="1"/>
    <col min="12037" max="12066" width="4.7109375" style="39" customWidth="1"/>
    <col min="12067" max="12288" width="9.140625" style="39"/>
    <col min="12289" max="12289" width="8" style="39" customWidth="1"/>
    <col min="12290" max="12290" width="19.140625" style="39" customWidth="1"/>
    <col min="12291" max="12291" width="12.85546875" style="39" customWidth="1"/>
    <col min="12292" max="12292" width="19.7109375" style="39" customWidth="1"/>
    <col min="12293" max="12322" width="4.7109375" style="39" customWidth="1"/>
    <col min="12323" max="12544" width="9.140625" style="39"/>
    <col min="12545" max="12545" width="8" style="39" customWidth="1"/>
    <col min="12546" max="12546" width="19.140625" style="39" customWidth="1"/>
    <col min="12547" max="12547" width="12.85546875" style="39" customWidth="1"/>
    <col min="12548" max="12548" width="19.7109375" style="39" customWidth="1"/>
    <col min="12549" max="12578" width="4.7109375" style="39" customWidth="1"/>
    <col min="12579" max="12800" width="9.140625" style="39"/>
    <col min="12801" max="12801" width="8" style="39" customWidth="1"/>
    <col min="12802" max="12802" width="19.140625" style="39" customWidth="1"/>
    <col min="12803" max="12803" width="12.85546875" style="39" customWidth="1"/>
    <col min="12804" max="12804" width="19.7109375" style="39" customWidth="1"/>
    <col min="12805" max="12834" width="4.7109375" style="39" customWidth="1"/>
    <col min="12835" max="13056" width="9.140625" style="39"/>
    <col min="13057" max="13057" width="8" style="39" customWidth="1"/>
    <col min="13058" max="13058" width="19.140625" style="39" customWidth="1"/>
    <col min="13059" max="13059" width="12.85546875" style="39" customWidth="1"/>
    <col min="13060" max="13060" width="19.7109375" style="39" customWidth="1"/>
    <col min="13061" max="13090" width="4.7109375" style="39" customWidth="1"/>
    <col min="13091" max="13312" width="9.140625" style="39"/>
    <col min="13313" max="13313" width="8" style="39" customWidth="1"/>
    <col min="13314" max="13314" width="19.140625" style="39" customWidth="1"/>
    <col min="13315" max="13315" width="12.85546875" style="39" customWidth="1"/>
    <col min="13316" max="13316" width="19.7109375" style="39" customWidth="1"/>
    <col min="13317" max="13346" width="4.7109375" style="39" customWidth="1"/>
    <col min="13347" max="13568" width="9.140625" style="39"/>
    <col min="13569" max="13569" width="8" style="39" customWidth="1"/>
    <col min="13570" max="13570" width="19.140625" style="39" customWidth="1"/>
    <col min="13571" max="13571" width="12.85546875" style="39" customWidth="1"/>
    <col min="13572" max="13572" width="19.7109375" style="39" customWidth="1"/>
    <col min="13573" max="13602" width="4.7109375" style="39" customWidth="1"/>
    <col min="13603" max="13824" width="9.140625" style="39"/>
    <col min="13825" max="13825" width="8" style="39" customWidth="1"/>
    <col min="13826" max="13826" width="19.140625" style="39" customWidth="1"/>
    <col min="13827" max="13827" width="12.85546875" style="39" customWidth="1"/>
    <col min="13828" max="13828" width="19.7109375" style="39" customWidth="1"/>
    <col min="13829" max="13858" width="4.7109375" style="39" customWidth="1"/>
    <col min="13859" max="14080" width="9.140625" style="39"/>
    <col min="14081" max="14081" width="8" style="39" customWidth="1"/>
    <col min="14082" max="14082" width="19.140625" style="39" customWidth="1"/>
    <col min="14083" max="14083" width="12.85546875" style="39" customWidth="1"/>
    <col min="14084" max="14084" width="19.7109375" style="39" customWidth="1"/>
    <col min="14085" max="14114" width="4.7109375" style="39" customWidth="1"/>
    <col min="14115" max="14336" width="9.140625" style="39"/>
    <col min="14337" max="14337" width="8" style="39" customWidth="1"/>
    <col min="14338" max="14338" width="19.140625" style="39" customWidth="1"/>
    <col min="14339" max="14339" width="12.85546875" style="39" customWidth="1"/>
    <col min="14340" max="14340" width="19.7109375" style="39" customWidth="1"/>
    <col min="14341" max="14370" width="4.7109375" style="39" customWidth="1"/>
    <col min="14371" max="14592" width="9.140625" style="39"/>
    <col min="14593" max="14593" width="8" style="39" customWidth="1"/>
    <col min="14594" max="14594" width="19.140625" style="39" customWidth="1"/>
    <col min="14595" max="14595" width="12.85546875" style="39" customWidth="1"/>
    <col min="14596" max="14596" width="19.7109375" style="39" customWidth="1"/>
    <col min="14597" max="14626" width="4.7109375" style="39" customWidth="1"/>
    <col min="14627" max="14848" width="9.140625" style="39"/>
    <col min="14849" max="14849" width="8" style="39" customWidth="1"/>
    <col min="14850" max="14850" width="19.140625" style="39" customWidth="1"/>
    <col min="14851" max="14851" width="12.85546875" style="39" customWidth="1"/>
    <col min="14852" max="14852" width="19.7109375" style="39" customWidth="1"/>
    <col min="14853" max="14882" width="4.7109375" style="39" customWidth="1"/>
    <col min="14883" max="15104" width="9.140625" style="39"/>
    <col min="15105" max="15105" width="8" style="39" customWidth="1"/>
    <col min="15106" max="15106" width="19.140625" style="39" customWidth="1"/>
    <col min="15107" max="15107" width="12.85546875" style="39" customWidth="1"/>
    <col min="15108" max="15108" width="19.7109375" style="39" customWidth="1"/>
    <col min="15109" max="15138" width="4.7109375" style="39" customWidth="1"/>
    <col min="15139" max="15360" width="9.140625" style="39"/>
    <col min="15361" max="15361" width="8" style="39" customWidth="1"/>
    <col min="15362" max="15362" width="19.140625" style="39" customWidth="1"/>
    <col min="15363" max="15363" width="12.85546875" style="39" customWidth="1"/>
    <col min="15364" max="15364" width="19.7109375" style="39" customWidth="1"/>
    <col min="15365" max="15394" width="4.7109375" style="39" customWidth="1"/>
    <col min="15395" max="15616" width="9.140625" style="39"/>
    <col min="15617" max="15617" width="8" style="39" customWidth="1"/>
    <col min="15618" max="15618" width="19.140625" style="39" customWidth="1"/>
    <col min="15619" max="15619" width="12.85546875" style="39" customWidth="1"/>
    <col min="15620" max="15620" width="19.7109375" style="39" customWidth="1"/>
    <col min="15621" max="15650" width="4.7109375" style="39" customWidth="1"/>
    <col min="15651" max="15872" width="9.140625" style="39"/>
    <col min="15873" max="15873" width="8" style="39" customWidth="1"/>
    <col min="15874" max="15874" width="19.140625" style="39" customWidth="1"/>
    <col min="15875" max="15875" width="12.85546875" style="39" customWidth="1"/>
    <col min="15876" max="15876" width="19.7109375" style="39" customWidth="1"/>
    <col min="15877" max="15906" width="4.7109375" style="39" customWidth="1"/>
    <col min="15907" max="16128" width="9.140625" style="39"/>
    <col min="16129" max="16129" width="8" style="39" customWidth="1"/>
    <col min="16130" max="16130" width="19.140625" style="39" customWidth="1"/>
    <col min="16131" max="16131" width="12.85546875" style="39" customWidth="1"/>
    <col min="16132" max="16132" width="19.7109375" style="39" customWidth="1"/>
    <col min="16133" max="16162" width="4.7109375" style="39" customWidth="1"/>
    <col min="16163" max="16384" width="9.140625" style="39"/>
  </cols>
  <sheetData>
    <row r="1" spans="1:34" x14ac:dyDescent="0.25">
      <c r="AH1" s="40" t="s">
        <v>163</v>
      </c>
    </row>
    <row r="2" spans="1:34" ht="31.15" customHeight="1" x14ac:dyDescent="0.25">
      <c r="Z2" s="169" t="s">
        <v>1</v>
      </c>
      <c r="AA2" s="169"/>
      <c r="AB2" s="169"/>
      <c r="AC2" s="169"/>
      <c r="AD2" s="169"/>
      <c r="AE2" s="169"/>
      <c r="AF2" s="169"/>
      <c r="AG2" s="169"/>
      <c r="AH2" s="169"/>
    </row>
    <row r="3" spans="1:34" x14ac:dyDescent="0.25">
      <c r="A3" s="179" t="s">
        <v>164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x14ac:dyDescent="0.25">
      <c r="J4" s="40" t="s">
        <v>3</v>
      </c>
      <c r="K4" s="162" t="s">
        <v>276</v>
      </c>
      <c r="L4" s="162"/>
      <c r="M4" s="170" t="s">
        <v>297</v>
      </c>
      <c r="N4" s="170"/>
      <c r="O4" s="162" t="s">
        <v>277</v>
      </c>
      <c r="P4" s="162"/>
      <c r="Q4" s="39" t="s">
        <v>8</v>
      </c>
    </row>
    <row r="6" spans="1:34" x14ac:dyDescent="0.25">
      <c r="J6" s="67" t="s">
        <v>5</v>
      </c>
      <c r="K6" s="103" t="s">
        <v>266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34" x14ac:dyDescent="0.25">
      <c r="K7" s="163" t="s">
        <v>6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AA7" s="60"/>
      <c r="AB7" s="60"/>
    </row>
    <row r="9" spans="1:34" x14ac:dyDescent="0.25">
      <c r="N9" s="40" t="s">
        <v>7</v>
      </c>
      <c r="O9" s="162" t="s">
        <v>277</v>
      </c>
      <c r="P9" s="162"/>
      <c r="Q9" s="39" t="s">
        <v>8</v>
      </c>
    </row>
    <row r="11" spans="1:34" ht="15.75" customHeight="1" x14ac:dyDescent="0.25">
      <c r="L11" s="40" t="s">
        <v>9</v>
      </c>
      <c r="M11" s="177" t="s">
        <v>275</v>
      </c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</row>
    <row r="12" spans="1:34" x14ac:dyDescent="0.25">
      <c r="M12" s="163" t="s">
        <v>10</v>
      </c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34" x14ac:dyDescent="0.25">
      <c r="H13" s="60"/>
      <c r="I13" s="60"/>
      <c r="J13" s="60"/>
      <c r="K13" s="60"/>
      <c r="L13" s="60"/>
      <c r="M13" s="60"/>
      <c r="N13" s="60"/>
    </row>
    <row r="14" spans="1:34" ht="45.6" customHeight="1" x14ac:dyDescent="0.25">
      <c r="A14" s="141" t="s">
        <v>11</v>
      </c>
      <c r="B14" s="141" t="s">
        <v>12</v>
      </c>
      <c r="C14" s="141" t="s">
        <v>13</v>
      </c>
      <c r="D14" s="141" t="s">
        <v>165</v>
      </c>
      <c r="E14" s="144" t="s">
        <v>292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45"/>
    </row>
    <row r="15" spans="1:34" x14ac:dyDescent="0.25">
      <c r="A15" s="142"/>
      <c r="B15" s="142"/>
      <c r="C15" s="142"/>
      <c r="D15" s="142"/>
      <c r="E15" s="156" t="s">
        <v>290</v>
      </c>
      <c r="F15" s="157"/>
      <c r="G15" s="157"/>
      <c r="H15" s="157"/>
      <c r="I15" s="158"/>
      <c r="J15" s="144" t="s">
        <v>26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45"/>
    </row>
    <row r="16" spans="1:34" x14ac:dyDescent="0.25">
      <c r="A16" s="142"/>
      <c r="B16" s="142"/>
      <c r="C16" s="142"/>
      <c r="D16" s="142"/>
      <c r="E16" s="144" t="s">
        <v>18</v>
      </c>
      <c r="F16" s="152"/>
      <c r="G16" s="152"/>
      <c r="H16" s="152"/>
      <c r="I16" s="145"/>
      <c r="J16" s="144" t="s">
        <v>18</v>
      </c>
      <c r="K16" s="152"/>
      <c r="L16" s="152"/>
      <c r="M16" s="152"/>
      <c r="N16" s="145"/>
      <c r="O16" s="144" t="s">
        <v>19</v>
      </c>
      <c r="P16" s="152"/>
      <c r="Q16" s="152"/>
      <c r="R16" s="152"/>
      <c r="S16" s="145"/>
      <c r="T16" s="144" t="s">
        <v>20</v>
      </c>
      <c r="U16" s="152"/>
      <c r="V16" s="152"/>
      <c r="W16" s="152"/>
      <c r="X16" s="145"/>
      <c r="Y16" s="144" t="s">
        <v>21</v>
      </c>
      <c r="Z16" s="152"/>
      <c r="AA16" s="152"/>
      <c r="AB16" s="152"/>
      <c r="AC16" s="145"/>
      <c r="AD16" s="144" t="s">
        <v>22</v>
      </c>
      <c r="AE16" s="152"/>
      <c r="AF16" s="152"/>
      <c r="AG16" s="152"/>
      <c r="AH16" s="145"/>
    </row>
    <row r="17" spans="1:34" ht="45.75" x14ac:dyDescent="0.25">
      <c r="A17" s="142"/>
      <c r="B17" s="142"/>
      <c r="C17" s="142"/>
      <c r="D17" s="142"/>
      <c r="E17" s="92" t="s">
        <v>88</v>
      </c>
      <c r="F17" s="92" t="s">
        <v>89</v>
      </c>
      <c r="G17" s="92" t="s">
        <v>90</v>
      </c>
      <c r="H17" s="92" t="s">
        <v>91</v>
      </c>
      <c r="I17" s="92" t="s">
        <v>92</v>
      </c>
      <c r="J17" s="92" t="s">
        <v>88</v>
      </c>
      <c r="K17" s="92" t="s">
        <v>89</v>
      </c>
      <c r="L17" s="92" t="s">
        <v>90</v>
      </c>
      <c r="M17" s="92" t="s">
        <v>91</v>
      </c>
      <c r="N17" s="92" t="s">
        <v>92</v>
      </c>
      <c r="O17" s="92" t="s">
        <v>88</v>
      </c>
      <c r="P17" s="92" t="s">
        <v>89</v>
      </c>
      <c r="Q17" s="92" t="s">
        <v>90</v>
      </c>
      <c r="R17" s="92" t="s">
        <v>91</v>
      </c>
      <c r="S17" s="92" t="s">
        <v>92</v>
      </c>
      <c r="T17" s="92" t="s">
        <v>88</v>
      </c>
      <c r="U17" s="92" t="s">
        <v>89</v>
      </c>
      <c r="V17" s="92" t="s">
        <v>90</v>
      </c>
      <c r="W17" s="92" t="s">
        <v>91</v>
      </c>
      <c r="X17" s="92" t="s">
        <v>92</v>
      </c>
      <c r="Y17" s="92" t="s">
        <v>88</v>
      </c>
      <c r="Z17" s="92" t="s">
        <v>89</v>
      </c>
      <c r="AA17" s="92" t="s">
        <v>90</v>
      </c>
      <c r="AB17" s="92" t="s">
        <v>91</v>
      </c>
      <c r="AC17" s="92" t="s">
        <v>92</v>
      </c>
      <c r="AD17" s="92" t="s">
        <v>88</v>
      </c>
      <c r="AE17" s="92" t="s">
        <v>89</v>
      </c>
      <c r="AF17" s="92" t="s">
        <v>90</v>
      </c>
      <c r="AG17" s="92" t="s">
        <v>91</v>
      </c>
      <c r="AH17" s="92" t="s">
        <v>92</v>
      </c>
    </row>
    <row r="18" spans="1:34" ht="16.5" thickBot="1" x14ac:dyDescent="0.3">
      <c r="A18" s="101">
        <v>1</v>
      </c>
      <c r="B18" s="101">
        <v>2</v>
      </c>
      <c r="C18" s="101">
        <v>3</v>
      </c>
      <c r="D18" s="102">
        <v>4</v>
      </c>
      <c r="E18" s="102" t="s">
        <v>93</v>
      </c>
      <c r="F18" s="102" t="s">
        <v>94</v>
      </c>
      <c r="G18" s="102" t="s">
        <v>95</v>
      </c>
      <c r="H18" s="102" t="s">
        <v>96</v>
      </c>
      <c r="I18" s="102" t="s">
        <v>97</v>
      </c>
      <c r="J18" s="102" t="s">
        <v>128</v>
      </c>
      <c r="K18" s="102" t="s">
        <v>129</v>
      </c>
      <c r="L18" s="102" t="s">
        <v>130</v>
      </c>
      <c r="M18" s="102" t="s">
        <v>131</v>
      </c>
      <c r="N18" s="102" t="s">
        <v>132</v>
      </c>
      <c r="O18" s="102" t="s">
        <v>166</v>
      </c>
      <c r="P18" s="102" t="s">
        <v>167</v>
      </c>
      <c r="Q18" s="102" t="s">
        <v>168</v>
      </c>
      <c r="R18" s="102" t="s">
        <v>169</v>
      </c>
      <c r="S18" s="102" t="s">
        <v>170</v>
      </c>
      <c r="T18" s="102" t="s">
        <v>171</v>
      </c>
      <c r="U18" s="102" t="s">
        <v>172</v>
      </c>
      <c r="V18" s="102" t="s">
        <v>173</v>
      </c>
      <c r="W18" s="102" t="s">
        <v>174</v>
      </c>
      <c r="X18" s="102" t="s">
        <v>175</v>
      </c>
      <c r="Y18" s="102" t="s">
        <v>176</v>
      </c>
      <c r="Z18" s="102" t="s">
        <v>177</v>
      </c>
      <c r="AA18" s="102" t="s">
        <v>178</v>
      </c>
      <c r="AB18" s="102" t="s">
        <v>179</v>
      </c>
      <c r="AC18" s="102" t="s">
        <v>180</v>
      </c>
      <c r="AD18" s="102" t="s">
        <v>181</v>
      </c>
      <c r="AE18" s="102" t="s">
        <v>182</v>
      </c>
      <c r="AF18" s="102" t="s">
        <v>183</v>
      </c>
      <c r="AG18" s="102" t="s">
        <v>184</v>
      </c>
      <c r="AH18" s="102" t="s">
        <v>185</v>
      </c>
    </row>
    <row r="19" spans="1:34" s="52" customFormat="1" ht="72.75" customHeight="1" thickBot="1" x14ac:dyDescent="0.3">
      <c r="A19" s="42">
        <v>0</v>
      </c>
      <c r="B19" s="24" t="s">
        <v>29</v>
      </c>
      <c r="C19" s="135" t="str">
        <f>C20</f>
        <v>K_0007
K_0008
K_0009
K_0017</v>
      </c>
      <c r="D19" s="69"/>
      <c r="E19" s="11">
        <f>E20</f>
        <v>0</v>
      </c>
      <c r="F19" s="11">
        <f t="shared" ref="F19:AH19" si="0">F20</f>
        <v>0</v>
      </c>
      <c r="G19" s="11">
        <f t="shared" si="0"/>
        <v>0</v>
      </c>
      <c r="H19" s="11">
        <f t="shared" si="0"/>
        <v>0</v>
      </c>
      <c r="I19" s="11">
        <f t="shared" si="0"/>
        <v>4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3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1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2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</v>
      </c>
      <c r="AE19" s="11">
        <f t="shared" si="0"/>
        <v>0</v>
      </c>
      <c r="AF19" s="11">
        <f t="shared" si="0"/>
        <v>0</v>
      </c>
      <c r="AG19" s="11">
        <f t="shared" si="0"/>
        <v>0</v>
      </c>
      <c r="AH19" s="11">
        <f t="shared" si="0"/>
        <v>0</v>
      </c>
    </row>
    <row r="20" spans="1:34" s="52" customFormat="1" ht="66.75" customHeight="1" x14ac:dyDescent="0.25">
      <c r="A20" s="14">
        <v>1</v>
      </c>
      <c r="B20" s="14" t="s">
        <v>30</v>
      </c>
      <c r="C20" s="118" t="s">
        <v>288</v>
      </c>
      <c r="D20" s="70"/>
      <c r="E20" s="15">
        <f>E26+E37</f>
        <v>0</v>
      </c>
      <c r="F20" s="15">
        <f t="shared" ref="F20:AH20" si="1">F26+F37</f>
        <v>0</v>
      </c>
      <c r="G20" s="15">
        <f t="shared" si="1"/>
        <v>0</v>
      </c>
      <c r="H20" s="15">
        <f t="shared" si="1"/>
        <v>0</v>
      </c>
      <c r="I20" s="15">
        <f t="shared" si="1"/>
        <v>4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3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1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2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15">
        <f t="shared" si="1"/>
        <v>0</v>
      </c>
      <c r="AH20" s="15">
        <f t="shared" si="1"/>
        <v>0</v>
      </c>
    </row>
    <row r="21" spans="1:34" s="52" customFormat="1" ht="69" customHeight="1" x14ac:dyDescent="0.25">
      <c r="A21" s="26" t="s">
        <v>32</v>
      </c>
      <c r="B21" s="27" t="s">
        <v>33</v>
      </c>
      <c r="C21" s="138" t="str">
        <f>C22</f>
        <v>Г</v>
      </c>
      <c r="D21" s="71"/>
      <c r="E21" s="15" t="str">
        <f>E22</f>
        <v>нд</v>
      </c>
      <c r="F21" s="15" t="str">
        <f t="shared" ref="F21:AH23" si="2">F22</f>
        <v>нд</v>
      </c>
      <c r="G21" s="15" t="str">
        <f t="shared" si="2"/>
        <v>нд</v>
      </c>
      <c r="H21" s="15" t="str">
        <f t="shared" si="2"/>
        <v>нд</v>
      </c>
      <c r="I21" s="15" t="str">
        <f t="shared" si="2"/>
        <v>нд</v>
      </c>
      <c r="J21" s="15" t="str">
        <f t="shared" si="2"/>
        <v>нд</v>
      </c>
      <c r="K21" s="15" t="str">
        <f t="shared" si="2"/>
        <v>нд</v>
      </c>
      <c r="L21" s="15" t="str">
        <f t="shared" si="2"/>
        <v>нд</v>
      </c>
      <c r="M21" s="15" t="str">
        <f t="shared" si="2"/>
        <v>нд</v>
      </c>
      <c r="N21" s="15" t="str">
        <f t="shared" si="2"/>
        <v>нд</v>
      </c>
      <c r="O21" s="15" t="str">
        <f t="shared" si="2"/>
        <v>нд</v>
      </c>
      <c r="P21" s="15" t="str">
        <f t="shared" si="2"/>
        <v>нд</v>
      </c>
      <c r="Q21" s="15" t="str">
        <f t="shared" si="2"/>
        <v>нд</v>
      </c>
      <c r="R21" s="15" t="str">
        <f t="shared" si="2"/>
        <v>нд</v>
      </c>
      <c r="S21" s="15" t="str">
        <f t="shared" si="2"/>
        <v>нд</v>
      </c>
      <c r="T21" s="15" t="str">
        <f t="shared" si="2"/>
        <v>нд</v>
      </c>
      <c r="U21" s="15" t="str">
        <f t="shared" si="2"/>
        <v>нд</v>
      </c>
      <c r="V21" s="15" t="str">
        <f t="shared" si="2"/>
        <v>нд</v>
      </c>
      <c r="W21" s="15" t="str">
        <f t="shared" si="2"/>
        <v>нд</v>
      </c>
      <c r="X21" s="15" t="str">
        <f t="shared" si="2"/>
        <v>нд</v>
      </c>
      <c r="Y21" s="15" t="str">
        <f t="shared" si="2"/>
        <v>нд</v>
      </c>
      <c r="Z21" s="15" t="str">
        <f t="shared" si="2"/>
        <v>нд</v>
      </c>
      <c r="AA21" s="15" t="str">
        <f t="shared" si="2"/>
        <v>нд</v>
      </c>
      <c r="AB21" s="15" t="str">
        <f t="shared" si="2"/>
        <v>нд</v>
      </c>
      <c r="AC21" s="15" t="str">
        <f t="shared" si="2"/>
        <v>нд</v>
      </c>
      <c r="AD21" s="15" t="str">
        <f t="shared" si="2"/>
        <v>нд</v>
      </c>
      <c r="AE21" s="15" t="str">
        <f t="shared" si="2"/>
        <v>нд</v>
      </c>
      <c r="AF21" s="15" t="str">
        <f t="shared" si="2"/>
        <v>нд</v>
      </c>
      <c r="AG21" s="15" t="str">
        <f t="shared" si="2"/>
        <v>нд</v>
      </c>
      <c r="AH21" s="15" t="str">
        <f t="shared" si="2"/>
        <v>нд</v>
      </c>
    </row>
    <row r="22" spans="1:34" s="52" customFormat="1" ht="31.5" x14ac:dyDescent="0.25">
      <c r="A22" s="29" t="s">
        <v>34</v>
      </c>
      <c r="B22" s="30" t="s">
        <v>35</v>
      </c>
      <c r="C22" s="134" t="str">
        <f>C23</f>
        <v>Г</v>
      </c>
      <c r="D22" s="71"/>
      <c r="E22" s="15" t="str">
        <f>E23</f>
        <v>нд</v>
      </c>
      <c r="F22" s="15" t="str">
        <f t="shared" si="2"/>
        <v>нд</v>
      </c>
      <c r="G22" s="15" t="str">
        <f t="shared" si="2"/>
        <v>нд</v>
      </c>
      <c r="H22" s="15" t="str">
        <f t="shared" si="2"/>
        <v>нд</v>
      </c>
      <c r="I22" s="15" t="str">
        <f t="shared" si="2"/>
        <v>нд</v>
      </c>
      <c r="J22" s="15" t="str">
        <f t="shared" si="2"/>
        <v>нд</v>
      </c>
      <c r="K22" s="15" t="str">
        <f t="shared" si="2"/>
        <v>нд</v>
      </c>
      <c r="L22" s="15" t="str">
        <f t="shared" si="2"/>
        <v>нд</v>
      </c>
      <c r="M22" s="15" t="str">
        <f t="shared" si="2"/>
        <v>нд</v>
      </c>
      <c r="N22" s="15" t="str">
        <f t="shared" si="2"/>
        <v>нд</v>
      </c>
      <c r="O22" s="15" t="str">
        <f t="shared" si="2"/>
        <v>нд</v>
      </c>
      <c r="P22" s="15" t="str">
        <f t="shared" si="2"/>
        <v>нд</v>
      </c>
      <c r="Q22" s="15" t="str">
        <f t="shared" si="2"/>
        <v>нд</v>
      </c>
      <c r="R22" s="15" t="str">
        <f t="shared" si="2"/>
        <v>нд</v>
      </c>
      <c r="S22" s="15" t="str">
        <f t="shared" si="2"/>
        <v>нд</v>
      </c>
      <c r="T22" s="15" t="str">
        <f t="shared" si="2"/>
        <v>нд</v>
      </c>
      <c r="U22" s="15" t="str">
        <f t="shared" si="2"/>
        <v>нд</v>
      </c>
      <c r="V22" s="15" t="str">
        <f t="shared" si="2"/>
        <v>нд</v>
      </c>
      <c r="W22" s="15" t="str">
        <f t="shared" si="2"/>
        <v>нд</v>
      </c>
      <c r="X22" s="15" t="str">
        <f t="shared" si="2"/>
        <v>нд</v>
      </c>
      <c r="Y22" s="15" t="str">
        <f t="shared" si="2"/>
        <v>нд</v>
      </c>
      <c r="Z22" s="15" t="str">
        <f t="shared" si="2"/>
        <v>нд</v>
      </c>
      <c r="AA22" s="15" t="str">
        <f t="shared" si="2"/>
        <v>нд</v>
      </c>
      <c r="AB22" s="15" t="str">
        <f t="shared" si="2"/>
        <v>нд</v>
      </c>
      <c r="AC22" s="15" t="str">
        <f t="shared" si="2"/>
        <v>нд</v>
      </c>
      <c r="AD22" s="15" t="str">
        <f t="shared" si="2"/>
        <v>нд</v>
      </c>
      <c r="AE22" s="15" t="str">
        <f t="shared" si="2"/>
        <v>нд</v>
      </c>
      <c r="AF22" s="15" t="str">
        <f t="shared" si="2"/>
        <v>нд</v>
      </c>
      <c r="AG22" s="15" t="str">
        <f t="shared" si="2"/>
        <v>нд</v>
      </c>
      <c r="AH22" s="15" t="str">
        <f t="shared" si="2"/>
        <v>нд</v>
      </c>
    </row>
    <row r="23" spans="1:34" s="52" customFormat="1" ht="47.25" x14ac:dyDescent="0.25">
      <c r="A23" s="31" t="s">
        <v>36</v>
      </c>
      <c r="B23" s="32" t="s">
        <v>37</v>
      </c>
      <c r="C23" s="46" t="s">
        <v>31</v>
      </c>
      <c r="D23" s="71"/>
      <c r="E23" s="15" t="str">
        <f>E24</f>
        <v>нд</v>
      </c>
      <c r="F23" s="15" t="str">
        <f t="shared" si="2"/>
        <v>нд</v>
      </c>
      <c r="G23" s="15" t="str">
        <f t="shared" si="2"/>
        <v>нд</v>
      </c>
      <c r="H23" s="15" t="str">
        <f t="shared" si="2"/>
        <v>нд</v>
      </c>
      <c r="I23" s="15" t="str">
        <f t="shared" si="2"/>
        <v>нд</v>
      </c>
      <c r="J23" s="15" t="str">
        <f t="shared" si="2"/>
        <v>нд</v>
      </c>
      <c r="K23" s="15" t="str">
        <f t="shared" si="2"/>
        <v>нд</v>
      </c>
      <c r="L23" s="15" t="str">
        <f t="shared" si="2"/>
        <v>нд</v>
      </c>
      <c r="M23" s="15" t="str">
        <f t="shared" si="2"/>
        <v>нд</v>
      </c>
      <c r="N23" s="15" t="str">
        <f t="shared" si="2"/>
        <v>нд</v>
      </c>
      <c r="O23" s="15" t="str">
        <f t="shared" si="2"/>
        <v>нд</v>
      </c>
      <c r="P23" s="15" t="str">
        <f t="shared" si="2"/>
        <v>нд</v>
      </c>
      <c r="Q23" s="15" t="str">
        <f t="shared" si="2"/>
        <v>нд</v>
      </c>
      <c r="R23" s="15" t="str">
        <f t="shared" si="2"/>
        <v>нд</v>
      </c>
      <c r="S23" s="15" t="str">
        <f t="shared" si="2"/>
        <v>нд</v>
      </c>
      <c r="T23" s="15" t="str">
        <f t="shared" si="2"/>
        <v>нд</v>
      </c>
      <c r="U23" s="15" t="str">
        <f t="shared" si="2"/>
        <v>нд</v>
      </c>
      <c r="V23" s="15" t="str">
        <f t="shared" si="2"/>
        <v>нд</v>
      </c>
      <c r="W23" s="15" t="str">
        <f t="shared" si="2"/>
        <v>нд</v>
      </c>
      <c r="X23" s="15" t="str">
        <f t="shared" si="2"/>
        <v>нд</v>
      </c>
      <c r="Y23" s="15" t="str">
        <f t="shared" si="2"/>
        <v>нд</v>
      </c>
      <c r="Z23" s="15" t="str">
        <f t="shared" si="2"/>
        <v>нд</v>
      </c>
      <c r="AA23" s="15" t="str">
        <f t="shared" si="2"/>
        <v>нд</v>
      </c>
      <c r="AB23" s="15" t="str">
        <f t="shared" si="2"/>
        <v>нд</v>
      </c>
      <c r="AC23" s="15" t="str">
        <f t="shared" si="2"/>
        <v>нд</v>
      </c>
      <c r="AD23" s="15" t="str">
        <f t="shared" si="2"/>
        <v>нд</v>
      </c>
      <c r="AE23" s="15" t="str">
        <f t="shared" si="2"/>
        <v>нд</v>
      </c>
      <c r="AF23" s="15" t="str">
        <f t="shared" si="2"/>
        <v>нд</v>
      </c>
      <c r="AG23" s="15" t="str">
        <f t="shared" si="2"/>
        <v>нд</v>
      </c>
      <c r="AH23" s="15" t="str">
        <f t="shared" si="2"/>
        <v>нд</v>
      </c>
    </row>
    <row r="24" spans="1:34" s="52" customFormat="1" ht="47.25" x14ac:dyDescent="0.25">
      <c r="A24" s="19" t="s">
        <v>38</v>
      </c>
      <c r="B24" s="33" t="s">
        <v>39</v>
      </c>
      <c r="C24" s="46" t="s">
        <v>31</v>
      </c>
      <c r="D24" s="71"/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15" t="s">
        <v>60</v>
      </c>
      <c r="AG24" s="15" t="s">
        <v>60</v>
      </c>
      <c r="AH24" s="15" t="s">
        <v>60</v>
      </c>
    </row>
    <row r="25" spans="1:34" s="52" customFormat="1" ht="31.5" x14ac:dyDescent="0.25">
      <c r="A25" s="19" t="s">
        <v>40</v>
      </c>
      <c r="B25" s="33" t="s">
        <v>41</v>
      </c>
      <c r="C25" s="46" t="s">
        <v>31</v>
      </c>
      <c r="D25" s="71"/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</row>
    <row r="26" spans="1:34" s="52" customFormat="1" ht="47.25" x14ac:dyDescent="0.25">
      <c r="A26" s="19" t="s">
        <v>42</v>
      </c>
      <c r="B26" s="33" t="s">
        <v>43</v>
      </c>
      <c r="C26" s="36" t="str">
        <f>C30</f>
        <v>K_0007
K_0008
K_0009</v>
      </c>
      <c r="D26" s="71"/>
      <c r="E26" s="15">
        <f>E30</f>
        <v>0</v>
      </c>
      <c r="F26" s="15">
        <f t="shared" ref="F26:AH26" si="3">F30</f>
        <v>0</v>
      </c>
      <c r="G26" s="15">
        <f t="shared" si="3"/>
        <v>0</v>
      </c>
      <c r="H26" s="15">
        <f t="shared" si="3"/>
        <v>0</v>
      </c>
      <c r="I26" s="15">
        <f t="shared" si="3"/>
        <v>3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2</v>
      </c>
      <c r="O26" s="15">
        <f t="shared" si="3"/>
        <v>0</v>
      </c>
      <c r="P26" s="15">
        <f t="shared" si="3"/>
        <v>0</v>
      </c>
      <c r="Q26" s="15">
        <f t="shared" si="3"/>
        <v>0</v>
      </c>
      <c r="R26" s="15">
        <f t="shared" si="3"/>
        <v>0</v>
      </c>
      <c r="S26" s="15">
        <f t="shared" si="3"/>
        <v>1</v>
      </c>
      <c r="T26" s="15">
        <f t="shared" si="3"/>
        <v>0</v>
      </c>
      <c r="U26" s="15">
        <f t="shared" si="3"/>
        <v>0</v>
      </c>
      <c r="V26" s="15">
        <f t="shared" si="3"/>
        <v>0</v>
      </c>
      <c r="W26" s="15">
        <f t="shared" si="3"/>
        <v>0</v>
      </c>
      <c r="X26" s="15">
        <f t="shared" si="3"/>
        <v>1</v>
      </c>
      <c r="Y26" s="15">
        <f t="shared" si="3"/>
        <v>0</v>
      </c>
      <c r="Z26" s="15">
        <f t="shared" si="3"/>
        <v>0</v>
      </c>
      <c r="AA26" s="15">
        <f t="shared" si="3"/>
        <v>0</v>
      </c>
      <c r="AB26" s="15">
        <f t="shared" si="3"/>
        <v>0</v>
      </c>
      <c r="AC26" s="15">
        <f t="shared" si="3"/>
        <v>0</v>
      </c>
      <c r="AD26" s="15">
        <f t="shared" si="3"/>
        <v>0</v>
      </c>
      <c r="AE26" s="15">
        <f t="shared" si="3"/>
        <v>0</v>
      </c>
      <c r="AF26" s="15">
        <f t="shared" si="3"/>
        <v>0</v>
      </c>
      <c r="AG26" s="15">
        <f t="shared" si="3"/>
        <v>0</v>
      </c>
      <c r="AH26" s="15">
        <f t="shared" si="3"/>
        <v>0</v>
      </c>
    </row>
    <row r="27" spans="1:34" s="52" customFormat="1" ht="47.25" x14ac:dyDescent="0.25">
      <c r="A27" s="35" t="s">
        <v>44</v>
      </c>
      <c r="B27" s="36" t="s">
        <v>45</v>
      </c>
      <c r="C27" s="47" t="s">
        <v>31</v>
      </c>
      <c r="D27" s="71"/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 t="s">
        <v>60</v>
      </c>
      <c r="N27" s="15" t="s">
        <v>60</v>
      </c>
      <c r="O27" s="15" t="s">
        <v>60</v>
      </c>
      <c r="P27" s="15" t="s">
        <v>60</v>
      </c>
      <c r="Q27" s="15" t="s">
        <v>60</v>
      </c>
      <c r="R27" s="15" t="s">
        <v>60</v>
      </c>
      <c r="S27" s="15" t="s">
        <v>60</v>
      </c>
      <c r="T27" s="15" t="s">
        <v>60</v>
      </c>
      <c r="U27" s="15" t="s">
        <v>60</v>
      </c>
      <c r="V27" s="15" t="s">
        <v>60</v>
      </c>
      <c r="W27" s="15" t="s">
        <v>60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15" t="s">
        <v>60</v>
      </c>
      <c r="AD27" s="15" t="s">
        <v>60</v>
      </c>
      <c r="AE27" s="15" t="s">
        <v>60</v>
      </c>
      <c r="AF27" s="15" t="s">
        <v>60</v>
      </c>
      <c r="AG27" s="15" t="s">
        <v>60</v>
      </c>
      <c r="AH27" s="15" t="s">
        <v>60</v>
      </c>
    </row>
    <row r="28" spans="1:34" s="52" customFormat="1" ht="31.5" x14ac:dyDescent="0.25">
      <c r="A28" s="35" t="s">
        <v>46</v>
      </c>
      <c r="B28" s="36" t="s">
        <v>47</v>
      </c>
      <c r="C28" s="47" t="s">
        <v>31</v>
      </c>
      <c r="D28" s="71"/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</row>
    <row r="29" spans="1:34" s="52" customFormat="1" ht="47.25" x14ac:dyDescent="0.25">
      <c r="A29" s="19" t="s">
        <v>48</v>
      </c>
      <c r="B29" s="48" t="s">
        <v>49</v>
      </c>
      <c r="C29" s="36" t="s">
        <v>287</v>
      </c>
      <c r="D29" s="71"/>
      <c r="E29" s="15">
        <f>E30</f>
        <v>0</v>
      </c>
      <c r="F29" s="15">
        <f t="shared" ref="F29:AH29" si="4">F30</f>
        <v>0</v>
      </c>
      <c r="G29" s="15">
        <f t="shared" si="4"/>
        <v>0</v>
      </c>
      <c r="H29" s="15">
        <f t="shared" si="4"/>
        <v>0</v>
      </c>
      <c r="I29" s="15">
        <f t="shared" si="4"/>
        <v>3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4"/>
        <v>0</v>
      </c>
      <c r="N29" s="15">
        <f t="shared" si="4"/>
        <v>2</v>
      </c>
      <c r="O29" s="15">
        <f t="shared" si="4"/>
        <v>0</v>
      </c>
      <c r="P29" s="15">
        <f t="shared" si="4"/>
        <v>0</v>
      </c>
      <c r="Q29" s="15">
        <f t="shared" si="4"/>
        <v>0</v>
      </c>
      <c r="R29" s="15">
        <f t="shared" si="4"/>
        <v>0</v>
      </c>
      <c r="S29" s="15">
        <f t="shared" si="4"/>
        <v>1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</v>
      </c>
      <c r="X29" s="15">
        <f t="shared" si="4"/>
        <v>1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4"/>
        <v>0</v>
      </c>
      <c r="AE29" s="15">
        <f t="shared" si="4"/>
        <v>0</v>
      </c>
      <c r="AF29" s="15">
        <f t="shared" si="4"/>
        <v>0</v>
      </c>
      <c r="AG29" s="15">
        <f t="shared" si="4"/>
        <v>0</v>
      </c>
      <c r="AH29" s="15">
        <f t="shared" si="4"/>
        <v>0</v>
      </c>
    </row>
    <row r="30" spans="1:34" s="52" customFormat="1" ht="47.25" x14ac:dyDescent="0.25">
      <c r="A30" s="35" t="s">
        <v>50</v>
      </c>
      <c r="B30" s="49" t="s">
        <v>51</v>
      </c>
      <c r="C30" s="36" t="s">
        <v>287</v>
      </c>
      <c r="D30" s="71"/>
      <c r="E30" s="15">
        <f>SUM(E31:E33)</f>
        <v>0</v>
      </c>
      <c r="F30" s="15">
        <f t="shared" ref="F30:AH30" si="5">SUM(F31:F33)</f>
        <v>0</v>
      </c>
      <c r="G30" s="15">
        <f t="shared" si="5"/>
        <v>0</v>
      </c>
      <c r="H30" s="15">
        <f t="shared" si="5"/>
        <v>0</v>
      </c>
      <c r="I30" s="15">
        <f t="shared" si="5"/>
        <v>3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2</v>
      </c>
      <c r="O30" s="15">
        <f t="shared" si="5"/>
        <v>0</v>
      </c>
      <c r="P30" s="15">
        <f t="shared" si="5"/>
        <v>0</v>
      </c>
      <c r="Q30" s="15">
        <f t="shared" si="5"/>
        <v>0</v>
      </c>
      <c r="R30" s="15">
        <f t="shared" si="5"/>
        <v>0</v>
      </c>
      <c r="S30" s="15">
        <f t="shared" si="5"/>
        <v>1</v>
      </c>
      <c r="T30" s="15">
        <f t="shared" si="5"/>
        <v>0</v>
      </c>
      <c r="U30" s="15">
        <f t="shared" si="5"/>
        <v>0</v>
      </c>
      <c r="V30" s="15">
        <f t="shared" si="5"/>
        <v>0</v>
      </c>
      <c r="W30" s="15">
        <f t="shared" si="5"/>
        <v>0</v>
      </c>
      <c r="X30" s="15">
        <f t="shared" si="5"/>
        <v>1</v>
      </c>
      <c r="Y30" s="15">
        <f t="shared" si="5"/>
        <v>0</v>
      </c>
      <c r="Z30" s="15">
        <f t="shared" si="5"/>
        <v>0</v>
      </c>
      <c r="AA30" s="15">
        <f t="shared" si="5"/>
        <v>0</v>
      </c>
      <c r="AB30" s="15">
        <f t="shared" si="5"/>
        <v>0</v>
      </c>
      <c r="AC30" s="15">
        <f t="shared" si="5"/>
        <v>0</v>
      </c>
      <c r="AD30" s="15">
        <f t="shared" si="5"/>
        <v>0</v>
      </c>
      <c r="AE30" s="15">
        <f t="shared" si="5"/>
        <v>0</v>
      </c>
      <c r="AF30" s="15">
        <f t="shared" si="5"/>
        <v>0</v>
      </c>
      <c r="AG30" s="15">
        <f t="shared" si="5"/>
        <v>0</v>
      </c>
      <c r="AH30" s="15">
        <f t="shared" si="5"/>
        <v>0</v>
      </c>
    </row>
    <row r="31" spans="1:34" s="52" customFormat="1" x14ac:dyDescent="0.25">
      <c r="A31" s="114" t="s">
        <v>269</v>
      </c>
      <c r="B31" s="110" t="s">
        <v>279</v>
      </c>
      <c r="C31" s="111" t="s">
        <v>280</v>
      </c>
      <c r="D31" s="137"/>
      <c r="E31" s="120">
        <v>0</v>
      </c>
      <c r="F31" s="120">
        <v>0</v>
      </c>
      <c r="G31" s="120">
        <v>0</v>
      </c>
      <c r="H31" s="120">
        <v>0</v>
      </c>
      <c r="I31" s="120">
        <v>1</v>
      </c>
      <c r="J31" s="120">
        <f>O31+T31+Y31+AD31</f>
        <v>0</v>
      </c>
      <c r="K31" s="120">
        <f t="shared" ref="K31:N33" si="6">P31+U31+Z31+AE31</f>
        <v>0</v>
      </c>
      <c r="L31" s="120">
        <f t="shared" si="6"/>
        <v>0</v>
      </c>
      <c r="M31" s="120">
        <f t="shared" si="6"/>
        <v>0</v>
      </c>
      <c r="N31" s="120">
        <f t="shared" si="6"/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</row>
    <row r="32" spans="1:34" s="52" customFormat="1" x14ac:dyDescent="0.25">
      <c r="A32" s="114" t="s">
        <v>270</v>
      </c>
      <c r="B32" s="110" t="s">
        <v>281</v>
      </c>
      <c r="C32" s="111" t="s">
        <v>282</v>
      </c>
      <c r="D32" s="137"/>
      <c r="E32" s="120">
        <v>0</v>
      </c>
      <c r="F32" s="120">
        <v>0</v>
      </c>
      <c r="G32" s="120">
        <v>0</v>
      </c>
      <c r="H32" s="120">
        <v>0</v>
      </c>
      <c r="I32" s="120">
        <v>1</v>
      </c>
      <c r="J32" s="120">
        <f>O32+T32+Y32+AD32</f>
        <v>0</v>
      </c>
      <c r="K32" s="120">
        <f t="shared" si="6"/>
        <v>0</v>
      </c>
      <c r="L32" s="120">
        <f t="shared" si="6"/>
        <v>0</v>
      </c>
      <c r="M32" s="120">
        <f t="shared" si="6"/>
        <v>0</v>
      </c>
      <c r="N32" s="120">
        <f t="shared" si="6"/>
        <v>1</v>
      </c>
      <c r="O32" s="120">
        <v>0</v>
      </c>
      <c r="P32" s="120">
        <v>0</v>
      </c>
      <c r="Q32" s="120">
        <v>0</v>
      </c>
      <c r="R32" s="120">
        <v>0</v>
      </c>
      <c r="S32" s="120">
        <v>1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</row>
    <row r="33" spans="1:34" s="52" customFormat="1" x14ac:dyDescent="0.25">
      <c r="A33" s="114" t="s">
        <v>271</v>
      </c>
      <c r="B33" s="110" t="s">
        <v>283</v>
      </c>
      <c r="C33" s="111" t="s">
        <v>284</v>
      </c>
      <c r="D33" s="137"/>
      <c r="E33" s="120">
        <v>0</v>
      </c>
      <c r="F33" s="120">
        <v>0</v>
      </c>
      <c r="G33" s="120">
        <v>0</v>
      </c>
      <c r="H33" s="120">
        <v>0</v>
      </c>
      <c r="I33" s="120">
        <v>1</v>
      </c>
      <c r="J33" s="120">
        <f>O33+T33+Y33+AD33</f>
        <v>0</v>
      </c>
      <c r="K33" s="120">
        <f t="shared" si="6"/>
        <v>0</v>
      </c>
      <c r="L33" s="120">
        <f t="shared" si="6"/>
        <v>0</v>
      </c>
      <c r="M33" s="120">
        <f t="shared" si="6"/>
        <v>0</v>
      </c>
      <c r="N33" s="120">
        <f>S33+X33+AC33+AH33</f>
        <v>1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1</v>
      </c>
      <c r="Y33" s="120">
        <v>0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</row>
    <row r="34" spans="1:34" s="52" customFormat="1" ht="47.25" x14ac:dyDescent="0.25">
      <c r="A34" s="19" t="s">
        <v>52</v>
      </c>
      <c r="B34" s="51" t="s">
        <v>53</v>
      </c>
      <c r="C34" s="21" t="s">
        <v>31</v>
      </c>
      <c r="D34" s="71"/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15" t="s">
        <v>60</v>
      </c>
      <c r="AG34" s="15" t="s">
        <v>60</v>
      </c>
      <c r="AH34" s="15" t="s">
        <v>60</v>
      </c>
    </row>
    <row r="35" spans="1:34" s="52" customFormat="1" ht="31.5" x14ac:dyDescent="0.25">
      <c r="A35" s="19" t="s">
        <v>54</v>
      </c>
      <c r="B35" s="48" t="s">
        <v>55</v>
      </c>
      <c r="C35" s="21" t="s">
        <v>31</v>
      </c>
      <c r="D35" s="71"/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15" t="s">
        <v>60</v>
      </c>
      <c r="AG35" s="15" t="s">
        <v>60</v>
      </c>
      <c r="AH35" s="15" t="s">
        <v>60</v>
      </c>
    </row>
    <row r="36" spans="1:34" s="52" customFormat="1" ht="31.5" x14ac:dyDescent="0.25">
      <c r="A36" s="19" t="s">
        <v>56</v>
      </c>
      <c r="B36" s="53" t="s">
        <v>57</v>
      </c>
      <c r="C36" s="21" t="s">
        <v>31</v>
      </c>
      <c r="D36" s="71"/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15" t="s">
        <v>60</v>
      </c>
      <c r="AG36" s="15" t="s">
        <v>60</v>
      </c>
      <c r="AH36" s="15" t="s">
        <v>60</v>
      </c>
    </row>
    <row r="37" spans="1:34" s="52" customFormat="1" x14ac:dyDescent="0.25">
      <c r="A37" s="29" t="s">
        <v>58</v>
      </c>
      <c r="B37" s="54" t="s">
        <v>59</v>
      </c>
      <c r="C37" s="16" t="str">
        <f>C38</f>
        <v>K_0017</v>
      </c>
      <c r="D37" s="71"/>
      <c r="E37" s="15">
        <f>E38</f>
        <v>0</v>
      </c>
      <c r="F37" s="15">
        <f t="shared" ref="F37:AH37" si="7">F38</f>
        <v>0</v>
      </c>
      <c r="G37" s="15">
        <f t="shared" si="7"/>
        <v>0</v>
      </c>
      <c r="H37" s="15">
        <f t="shared" si="7"/>
        <v>0</v>
      </c>
      <c r="I37" s="15">
        <f t="shared" si="7"/>
        <v>1</v>
      </c>
      <c r="J37" s="15">
        <f t="shared" si="7"/>
        <v>0</v>
      </c>
      <c r="K37" s="15">
        <f t="shared" si="7"/>
        <v>0</v>
      </c>
      <c r="L37" s="15">
        <f t="shared" si="7"/>
        <v>0</v>
      </c>
      <c r="M37" s="15">
        <f t="shared" si="7"/>
        <v>0</v>
      </c>
      <c r="N37" s="15">
        <f t="shared" si="7"/>
        <v>1</v>
      </c>
      <c r="O37" s="15">
        <f t="shared" si="7"/>
        <v>0</v>
      </c>
      <c r="P37" s="15">
        <f t="shared" si="7"/>
        <v>0</v>
      </c>
      <c r="Q37" s="15">
        <f t="shared" si="7"/>
        <v>0</v>
      </c>
      <c r="R37" s="15">
        <f t="shared" si="7"/>
        <v>0</v>
      </c>
      <c r="S37" s="15">
        <f t="shared" si="7"/>
        <v>0</v>
      </c>
      <c r="T37" s="15">
        <f t="shared" si="7"/>
        <v>0</v>
      </c>
      <c r="U37" s="15">
        <f t="shared" si="7"/>
        <v>0</v>
      </c>
      <c r="V37" s="15">
        <f t="shared" si="7"/>
        <v>0</v>
      </c>
      <c r="W37" s="15">
        <f t="shared" si="7"/>
        <v>0</v>
      </c>
      <c r="X37" s="15">
        <f t="shared" si="7"/>
        <v>1</v>
      </c>
      <c r="Y37" s="15">
        <f t="shared" si="7"/>
        <v>0</v>
      </c>
      <c r="Z37" s="15">
        <f t="shared" si="7"/>
        <v>0</v>
      </c>
      <c r="AA37" s="15">
        <f t="shared" si="7"/>
        <v>0</v>
      </c>
      <c r="AB37" s="15">
        <f t="shared" si="7"/>
        <v>0</v>
      </c>
      <c r="AC37" s="15">
        <f t="shared" si="7"/>
        <v>0</v>
      </c>
      <c r="AD37" s="15">
        <f t="shared" si="7"/>
        <v>0</v>
      </c>
      <c r="AE37" s="15">
        <f t="shared" si="7"/>
        <v>0</v>
      </c>
      <c r="AF37" s="15">
        <f t="shared" si="7"/>
        <v>0</v>
      </c>
      <c r="AG37" s="15">
        <f t="shared" si="7"/>
        <v>0</v>
      </c>
      <c r="AH37" s="15">
        <f t="shared" si="7"/>
        <v>0</v>
      </c>
    </row>
    <row r="38" spans="1:34" ht="31.5" x14ac:dyDescent="0.25">
      <c r="A38" s="109" t="s">
        <v>267</v>
      </c>
      <c r="B38" s="110" t="s">
        <v>285</v>
      </c>
      <c r="C38" s="111" t="s">
        <v>286</v>
      </c>
      <c r="D38" s="136"/>
      <c r="E38" s="120">
        <v>0</v>
      </c>
      <c r="F38" s="120">
        <v>0</v>
      </c>
      <c r="G38" s="120">
        <v>0</v>
      </c>
      <c r="H38" s="120">
        <v>0</v>
      </c>
      <c r="I38" s="120">
        <v>1</v>
      </c>
      <c r="J38" s="120">
        <f>O38+T38+Y38+AD38</f>
        <v>0</v>
      </c>
      <c r="K38" s="120">
        <f>P38+U38+Z38+AE38</f>
        <v>0</v>
      </c>
      <c r="L38" s="120">
        <f>Q38+V38+AA38+AF38</f>
        <v>0</v>
      </c>
      <c r="M38" s="120">
        <f>R38+W38+AB38+AG38</f>
        <v>0</v>
      </c>
      <c r="N38" s="120">
        <f>S38+X38+AC38+AH38</f>
        <v>1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1</v>
      </c>
      <c r="Y38" s="120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</row>
  </sheetData>
  <mergeCells count="22">
    <mergeCell ref="K7:X7"/>
    <mergeCell ref="Z2:AH2"/>
    <mergeCell ref="A3:AH3"/>
    <mergeCell ref="K4:L4"/>
    <mergeCell ref="M4:N4"/>
    <mergeCell ref="O4:P4"/>
    <mergeCell ref="M11:AG11"/>
    <mergeCell ref="AD16:AH16"/>
    <mergeCell ref="O9:P9"/>
    <mergeCell ref="M12:Z12"/>
    <mergeCell ref="A14:A17"/>
    <mergeCell ref="B14:B17"/>
    <mergeCell ref="C14:C17"/>
    <mergeCell ref="D14:D17"/>
    <mergeCell ref="E14:AH14"/>
    <mergeCell ref="E15:I15"/>
    <mergeCell ref="J15:AH15"/>
    <mergeCell ref="E16:I16"/>
    <mergeCell ref="J16:N16"/>
    <mergeCell ref="O16:S16"/>
    <mergeCell ref="T16:X16"/>
    <mergeCell ref="Y16:AC16"/>
  </mergeCells>
  <conditionalFormatting sqref="A19:B19 A37:B37 A34:C36 A27:C28 A26:B26 A29:B30 A23:C25">
    <cfRule type="cellIs" dxfId="47" priority="17" operator="equal">
      <formula>0</formula>
    </cfRule>
  </conditionalFormatting>
  <conditionalFormatting sqref="A38">
    <cfRule type="cellIs" dxfId="46" priority="15" operator="equal">
      <formula>0</formula>
    </cfRule>
  </conditionalFormatting>
  <conditionalFormatting sqref="D38">
    <cfRule type="cellIs" dxfId="45" priority="14" operator="equal">
      <formula>0</formula>
    </cfRule>
  </conditionalFormatting>
  <conditionalFormatting sqref="C37">
    <cfRule type="cellIs" dxfId="44" priority="13" operator="equal">
      <formula>0</formula>
    </cfRule>
  </conditionalFormatting>
  <conditionalFormatting sqref="C26">
    <cfRule type="cellIs" dxfId="43" priority="9" operator="equal">
      <formula>0</formula>
    </cfRule>
  </conditionalFormatting>
  <conditionalFormatting sqref="A31:A33">
    <cfRule type="cellIs" dxfId="42" priority="12" operator="equal">
      <formula>0</formula>
    </cfRule>
  </conditionalFormatting>
  <conditionalFormatting sqref="B38:C38">
    <cfRule type="cellIs" dxfId="41" priority="5" operator="equal">
      <formula>0</formula>
    </cfRule>
  </conditionalFormatting>
  <conditionalFormatting sqref="B31:B33">
    <cfRule type="cellIs" dxfId="40" priority="4" operator="equal">
      <formula>0</formula>
    </cfRule>
  </conditionalFormatting>
  <conditionalFormatting sqref="C31:C33">
    <cfRule type="cellIs" dxfId="39" priority="3" operator="equal">
      <formula>0</formula>
    </cfRule>
  </conditionalFormatting>
  <conditionalFormatting sqref="C30">
    <cfRule type="cellIs" dxfId="38" priority="2" operator="equal">
      <formula>0</formula>
    </cfRule>
  </conditionalFormatting>
  <conditionalFormatting sqref="C29">
    <cfRule type="cellIs" dxfId="37" priority="1" operator="equal">
      <formula>0</formula>
    </cfRule>
  </conditionalFormatting>
  <pageMargins left="0" right="0" top="0" bottom="0" header="0.31496062992125984" footer="0.31496062992125984"/>
  <pageSetup paperSize="8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"/>
  <sheetViews>
    <sheetView zoomScale="60" zoomScaleNormal="60" workbookViewId="0"/>
  </sheetViews>
  <sheetFormatPr defaultColWidth="9.140625" defaultRowHeight="15.75" x14ac:dyDescent="0.25"/>
  <cols>
    <col min="1" max="1" width="9.140625" style="39" customWidth="1"/>
    <col min="2" max="2" width="69.5703125" style="39" customWidth="1"/>
    <col min="3" max="3" width="16.42578125" style="39" customWidth="1"/>
    <col min="4" max="4" width="16.7109375" style="39" bestFit="1" customWidth="1"/>
    <col min="5" max="5" width="6.85546875" style="39" customWidth="1"/>
    <col min="6" max="6" width="5.42578125" style="39" customWidth="1"/>
    <col min="7" max="7" width="7.5703125" style="39" customWidth="1"/>
    <col min="8" max="10" width="5.85546875" style="39" customWidth="1"/>
    <col min="11" max="11" width="6.28515625" style="39" customWidth="1"/>
    <col min="12" max="13" width="5.5703125" style="39" bestFit="1" customWidth="1"/>
    <col min="14" max="14" width="7.7109375" style="39" customWidth="1"/>
    <col min="15" max="15" width="6.7109375" style="39" customWidth="1"/>
    <col min="16" max="17" width="5.5703125" style="39" bestFit="1" customWidth="1"/>
    <col min="18" max="18" width="5.7109375" style="39" bestFit="1" customWidth="1"/>
    <col min="19" max="39" width="5.5703125" style="39" bestFit="1" customWidth="1"/>
    <col min="40" max="41" width="5.7109375" style="39" customWidth="1"/>
    <col min="42" max="42" width="6" style="39" customWidth="1"/>
    <col min="43" max="43" width="5.5703125" style="39" customWidth="1"/>
    <col min="44" max="44" width="6.5703125" style="39" customWidth="1"/>
    <col min="45" max="45" width="5.5703125" style="39" customWidth="1"/>
    <col min="46" max="46" width="6.42578125" style="39" customWidth="1"/>
    <col min="47" max="74" width="5.5703125" style="39" bestFit="1" customWidth="1"/>
    <col min="75" max="75" width="5.85546875" style="39" bestFit="1" customWidth="1"/>
    <col min="76" max="76" width="5.85546875" style="39" customWidth="1"/>
    <col min="77" max="77" width="5.85546875" style="39" bestFit="1" customWidth="1"/>
    <col min="78" max="78" width="6.5703125" style="39" customWidth="1"/>
    <col min="79" max="79" width="5.85546875" style="39" bestFit="1" customWidth="1"/>
    <col min="80" max="80" width="5.85546875" style="39" customWidth="1"/>
    <col min="81" max="81" width="6.140625" style="39" customWidth="1"/>
    <col min="82" max="82" width="44.28515625" style="39" customWidth="1"/>
    <col min="83" max="256" width="9.140625" style="39"/>
    <col min="257" max="257" width="7.140625" style="39" customWidth="1"/>
    <col min="258" max="258" width="22.28515625" style="39" customWidth="1"/>
    <col min="259" max="259" width="11.42578125" style="39" customWidth="1"/>
    <col min="260" max="260" width="17.140625" style="39" customWidth="1"/>
    <col min="261" max="337" width="4.28515625" style="39" customWidth="1"/>
    <col min="338" max="338" width="10.5703125" style="39" customWidth="1"/>
    <col min="339" max="512" width="9.140625" style="39"/>
    <col min="513" max="513" width="7.140625" style="39" customWidth="1"/>
    <col min="514" max="514" width="22.28515625" style="39" customWidth="1"/>
    <col min="515" max="515" width="11.42578125" style="39" customWidth="1"/>
    <col min="516" max="516" width="17.140625" style="39" customWidth="1"/>
    <col min="517" max="593" width="4.28515625" style="39" customWidth="1"/>
    <col min="594" max="594" width="10.5703125" style="39" customWidth="1"/>
    <col min="595" max="768" width="9.140625" style="39"/>
    <col min="769" max="769" width="7.140625" style="39" customWidth="1"/>
    <col min="770" max="770" width="22.28515625" style="39" customWidth="1"/>
    <col min="771" max="771" width="11.42578125" style="39" customWidth="1"/>
    <col min="772" max="772" width="17.140625" style="39" customWidth="1"/>
    <col min="773" max="849" width="4.28515625" style="39" customWidth="1"/>
    <col min="850" max="850" width="10.5703125" style="39" customWidth="1"/>
    <col min="851" max="1024" width="9.140625" style="39"/>
    <col min="1025" max="1025" width="7.140625" style="39" customWidth="1"/>
    <col min="1026" max="1026" width="22.28515625" style="39" customWidth="1"/>
    <col min="1027" max="1027" width="11.42578125" style="39" customWidth="1"/>
    <col min="1028" max="1028" width="17.140625" style="39" customWidth="1"/>
    <col min="1029" max="1105" width="4.28515625" style="39" customWidth="1"/>
    <col min="1106" max="1106" width="10.5703125" style="39" customWidth="1"/>
    <col min="1107" max="1280" width="9.140625" style="39"/>
    <col min="1281" max="1281" width="7.140625" style="39" customWidth="1"/>
    <col min="1282" max="1282" width="22.28515625" style="39" customWidth="1"/>
    <col min="1283" max="1283" width="11.42578125" style="39" customWidth="1"/>
    <col min="1284" max="1284" width="17.140625" style="39" customWidth="1"/>
    <col min="1285" max="1361" width="4.28515625" style="39" customWidth="1"/>
    <col min="1362" max="1362" width="10.5703125" style="39" customWidth="1"/>
    <col min="1363" max="1536" width="9.140625" style="39"/>
    <col min="1537" max="1537" width="7.140625" style="39" customWidth="1"/>
    <col min="1538" max="1538" width="22.28515625" style="39" customWidth="1"/>
    <col min="1539" max="1539" width="11.42578125" style="39" customWidth="1"/>
    <col min="1540" max="1540" width="17.140625" style="39" customWidth="1"/>
    <col min="1541" max="1617" width="4.28515625" style="39" customWidth="1"/>
    <col min="1618" max="1618" width="10.5703125" style="39" customWidth="1"/>
    <col min="1619" max="1792" width="9.140625" style="39"/>
    <col min="1793" max="1793" width="7.140625" style="39" customWidth="1"/>
    <col min="1794" max="1794" width="22.28515625" style="39" customWidth="1"/>
    <col min="1795" max="1795" width="11.42578125" style="39" customWidth="1"/>
    <col min="1796" max="1796" width="17.140625" style="39" customWidth="1"/>
    <col min="1797" max="1873" width="4.28515625" style="39" customWidth="1"/>
    <col min="1874" max="1874" width="10.5703125" style="39" customWidth="1"/>
    <col min="1875" max="2048" width="9.140625" style="39"/>
    <col min="2049" max="2049" width="7.140625" style="39" customWidth="1"/>
    <col min="2050" max="2050" width="22.28515625" style="39" customWidth="1"/>
    <col min="2051" max="2051" width="11.42578125" style="39" customWidth="1"/>
    <col min="2052" max="2052" width="17.140625" style="39" customWidth="1"/>
    <col min="2053" max="2129" width="4.28515625" style="39" customWidth="1"/>
    <col min="2130" max="2130" width="10.5703125" style="39" customWidth="1"/>
    <col min="2131" max="2304" width="9.140625" style="39"/>
    <col min="2305" max="2305" width="7.140625" style="39" customWidth="1"/>
    <col min="2306" max="2306" width="22.28515625" style="39" customWidth="1"/>
    <col min="2307" max="2307" width="11.42578125" style="39" customWidth="1"/>
    <col min="2308" max="2308" width="17.140625" style="39" customWidth="1"/>
    <col min="2309" max="2385" width="4.28515625" style="39" customWidth="1"/>
    <col min="2386" max="2386" width="10.5703125" style="39" customWidth="1"/>
    <col min="2387" max="2560" width="9.140625" style="39"/>
    <col min="2561" max="2561" width="7.140625" style="39" customWidth="1"/>
    <col min="2562" max="2562" width="22.28515625" style="39" customWidth="1"/>
    <col min="2563" max="2563" width="11.42578125" style="39" customWidth="1"/>
    <col min="2564" max="2564" width="17.140625" style="39" customWidth="1"/>
    <col min="2565" max="2641" width="4.28515625" style="39" customWidth="1"/>
    <col min="2642" max="2642" width="10.5703125" style="39" customWidth="1"/>
    <col min="2643" max="2816" width="9.140625" style="39"/>
    <col min="2817" max="2817" width="7.140625" style="39" customWidth="1"/>
    <col min="2818" max="2818" width="22.28515625" style="39" customWidth="1"/>
    <col min="2819" max="2819" width="11.42578125" style="39" customWidth="1"/>
    <col min="2820" max="2820" width="17.140625" style="39" customWidth="1"/>
    <col min="2821" max="2897" width="4.28515625" style="39" customWidth="1"/>
    <col min="2898" max="2898" width="10.5703125" style="39" customWidth="1"/>
    <col min="2899" max="3072" width="9.140625" style="39"/>
    <col min="3073" max="3073" width="7.140625" style="39" customWidth="1"/>
    <col min="3074" max="3074" width="22.28515625" style="39" customWidth="1"/>
    <col min="3075" max="3075" width="11.42578125" style="39" customWidth="1"/>
    <col min="3076" max="3076" width="17.140625" style="39" customWidth="1"/>
    <col min="3077" max="3153" width="4.28515625" style="39" customWidth="1"/>
    <col min="3154" max="3154" width="10.5703125" style="39" customWidth="1"/>
    <col min="3155" max="3328" width="9.140625" style="39"/>
    <col min="3329" max="3329" width="7.140625" style="39" customWidth="1"/>
    <col min="3330" max="3330" width="22.28515625" style="39" customWidth="1"/>
    <col min="3331" max="3331" width="11.42578125" style="39" customWidth="1"/>
    <col min="3332" max="3332" width="17.140625" style="39" customWidth="1"/>
    <col min="3333" max="3409" width="4.28515625" style="39" customWidth="1"/>
    <col min="3410" max="3410" width="10.5703125" style="39" customWidth="1"/>
    <col min="3411" max="3584" width="9.140625" style="39"/>
    <col min="3585" max="3585" width="7.140625" style="39" customWidth="1"/>
    <col min="3586" max="3586" width="22.28515625" style="39" customWidth="1"/>
    <col min="3587" max="3587" width="11.42578125" style="39" customWidth="1"/>
    <col min="3588" max="3588" width="17.140625" style="39" customWidth="1"/>
    <col min="3589" max="3665" width="4.28515625" style="39" customWidth="1"/>
    <col min="3666" max="3666" width="10.5703125" style="39" customWidth="1"/>
    <col min="3667" max="3840" width="9.140625" style="39"/>
    <col min="3841" max="3841" width="7.140625" style="39" customWidth="1"/>
    <col min="3842" max="3842" width="22.28515625" style="39" customWidth="1"/>
    <col min="3843" max="3843" width="11.42578125" style="39" customWidth="1"/>
    <col min="3844" max="3844" width="17.140625" style="39" customWidth="1"/>
    <col min="3845" max="3921" width="4.28515625" style="39" customWidth="1"/>
    <col min="3922" max="3922" width="10.5703125" style="39" customWidth="1"/>
    <col min="3923" max="4096" width="9.140625" style="39"/>
    <col min="4097" max="4097" width="7.140625" style="39" customWidth="1"/>
    <col min="4098" max="4098" width="22.28515625" style="39" customWidth="1"/>
    <col min="4099" max="4099" width="11.42578125" style="39" customWidth="1"/>
    <col min="4100" max="4100" width="17.140625" style="39" customWidth="1"/>
    <col min="4101" max="4177" width="4.28515625" style="39" customWidth="1"/>
    <col min="4178" max="4178" width="10.5703125" style="39" customWidth="1"/>
    <col min="4179" max="4352" width="9.140625" style="39"/>
    <col min="4353" max="4353" width="7.140625" style="39" customWidth="1"/>
    <col min="4354" max="4354" width="22.28515625" style="39" customWidth="1"/>
    <col min="4355" max="4355" width="11.42578125" style="39" customWidth="1"/>
    <col min="4356" max="4356" width="17.140625" style="39" customWidth="1"/>
    <col min="4357" max="4433" width="4.28515625" style="39" customWidth="1"/>
    <col min="4434" max="4434" width="10.5703125" style="39" customWidth="1"/>
    <col min="4435" max="4608" width="9.140625" style="39"/>
    <col min="4609" max="4609" width="7.140625" style="39" customWidth="1"/>
    <col min="4610" max="4610" width="22.28515625" style="39" customWidth="1"/>
    <col min="4611" max="4611" width="11.42578125" style="39" customWidth="1"/>
    <col min="4612" max="4612" width="17.140625" style="39" customWidth="1"/>
    <col min="4613" max="4689" width="4.28515625" style="39" customWidth="1"/>
    <col min="4690" max="4690" width="10.5703125" style="39" customWidth="1"/>
    <col min="4691" max="4864" width="9.140625" style="39"/>
    <col min="4865" max="4865" width="7.140625" style="39" customWidth="1"/>
    <col min="4866" max="4866" width="22.28515625" style="39" customWidth="1"/>
    <col min="4867" max="4867" width="11.42578125" style="39" customWidth="1"/>
    <col min="4868" max="4868" width="17.140625" style="39" customWidth="1"/>
    <col min="4869" max="4945" width="4.28515625" style="39" customWidth="1"/>
    <col min="4946" max="4946" width="10.5703125" style="39" customWidth="1"/>
    <col min="4947" max="5120" width="9.140625" style="39"/>
    <col min="5121" max="5121" width="7.140625" style="39" customWidth="1"/>
    <col min="5122" max="5122" width="22.28515625" style="39" customWidth="1"/>
    <col min="5123" max="5123" width="11.42578125" style="39" customWidth="1"/>
    <col min="5124" max="5124" width="17.140625" style="39" customWidth="1"/>
    <col min="5125" max="5201" width="4.28515625" style="39" customWidth="1"/>
    <col min="5202" max="5202" width="10.5703125" style="39" customWidth="1"/>
    <col min="5203" max="5376" width="9.140625" style="39"/>
    <col min="5377" max="5377" width="7.140625" style="39" customWidth="1"/>
    <col min="5378" max="5378" width="22.28515625" style="39" customWidth="1"/>
    <col min="5379" max="5379" width="11.42578125" style="39" customWidth="1"/>
    <col min="5380" max="5380" width="17.140625" style="39" customWidth="1"/>
    <col min="5381" max="5457" width="4.28515625" style="39" customWidth="1"/>
    <col min="5458" max="5458" width="10.5703125" style="39" customWidth="1"/>
    <col min="5459" max="5632" width="9.140625" style="39"/>
    <col min="5633" max="5633" width="7.140625" style="39" customWidth="1"/>
    <col min="5634" max="5634" width="22.28515625" style="39" customWidth="1"/>
    <col min="5635" max="5635" width="11.42578125" style="39" customWidth="1"/>
    <col min="5636" max="5636" width="17.140625" style="39" customWidth="1"/>
    <col min="5637" max="5713" width="4.28515625" style="39" customWidth="1"/>
    <col min="5714" max="5714" width="10.5703125" style="39" customWidth="1"/>
    <col min="5715" max="5888" width="9.140625" style="39"/>
    <col min="5889" max="5889" width="7.140625" style="39" customWidth="1"/>
    <col min="5890" max="5890" width="22.28515625" style="39" customWidth="1"/>
    <col min="5891" max="5891" width="11.42578125" style="39" customWidth="1"/>
    <col min="5892" max="5892" width="17.140625" style="39" customWidth="1"/>
    <col min="5893" max="5969" width="4.28515625" style="39" customWidth="1"/>
    <col min="5970" max="5970" width="10.5703125" style="39" customWidth="1"/>
    <col min="5971" max="6144" width="9.140625" style="39"/>
    <col min="6145" max="6145" width="7.140625" style="39" customWidth="1"/>
    <col min="6146" max="6146" width="22.28515625" style="39" customWidth="1"/>
    <col min="6147" max="6147" width="11.42578125" style="39" customWidth="1"/>
    <col min="6148" max="6148" width="17.140625" style="39" customWidth="1"/>
    <col min="6149" max="6225" width="4.28515625" style="39" customWidth="1"/>
    <col min="6226" max="6226" width="10.5703125" style="39" customWidth="1"/>
    <col min="6227" max="6400" width="9.140625" style="39"/>
    <col min="6401" max="6401" width="7.140625" style="39" customWidth="1"/>
    <col min="6402" max="6402" width="22.28515625" style="39" customWidth="1"/>
    <col min="6403" max="6403" width="11.42578125" style="39" customWidth="1"/>
    <col min="6404" max="6404" width="17.140625" style="39" customWidth="1"/>
    <col min="6405" max="6481" width="4.28515625" style="39" customWidth="1"/>
    <col min="6482" max="6482" width="10.5703125" style="39" customWidth="1"/>
    <col min="6483" max="6656" width="9.140625" style="39"/>
    <col min="6657" max="6657" width="7.140625" style="39" customWidth="1"/>
    <col min="6658" max="6658" width="22.28515625" style="39" customWidth="1"/>
    <col min="6659" max="6659" width="11.42578125" style="39" customWidth="1"/>
    <col min="6660" max="6660" width="17.140625" style="39" customWidth="1"/>
    <col min="6661" max="6737" width="4.28515625" style="39" customWidth="1"/>
    <col min="6738" max="6738" width="10.5703125" style="39" customWidth="1"/>
    <col min="6739" max="6912" width="9.140625" style="39"/>
    <col min="6913" max="6913" width="7.140625" style="39" customWidth="1"/>
    <col min="6914" max="6914" width="22.28515625" style="39" customWidth="1"/>
    <col min="6915" max="6915" width="11.42578125" style="39" customWidth="1"/>
    <col min="6916" max="6916" width="17.140625" style="39" customWidth="1"/>
    <col min="6917" max="6993" width="4.28515625" style="39" customWidth="1"/>
    <col min="6994" max="6994" width="10.5703125" style="39" customWidth="1"/>
    <col min="6995" max="7168" width="9.140625" style="39"/>
    <col min="7169" max="7169" width="7.140625" style="39" customWidth="1"/>
    <col min="7170" max="7170" width="22.28515625" style="39" customWidth="1"/>
    <col min="7171" max="7171" width="11.42578125" style="39" customWidth="1"/>
    <col min="7172" max="7172" width="17.140625" style="39" customWidth="1"/>
    <col min="7173" max="7249" width="4.28515625" style="39" customWidth="1"/>
    <col min="7250" max="7250" width="10.5703125" style="39" customWidth="1"/>
    <col min="7251" max="7424" width="9.140625" style="39"/>
    <col min="7425" max="7425" width="7.140625" style="39" customWidth="1"/>
    <col min="7426" max="7426" width="22.28515625" style="39" customWidth="1"/>
    <col min="7427" max="7427" width="11.42578125" style="39" customWidth="1"/>
    <col min="7428" max="7428" width="17.140625" style="39" customWidth="1"/>
    <col min="7429" max="7505" width="4.28515625" style="39" customWidth="1"/>
    <col min="7506" max="7506" width="10.5703125" style="39" customWidth="1"/>
    <col min="7507" max="7680" width="9.140625" style="39"/>
    <col min="7681" max="7681" width="7.140625" style="39" customWidth="1"/>
    <col min="7682" max="7682" width="22.28515625" style="39" customWidth="1"/>
    <col min="7683" max="7683" width="11.42578125" style="39" customWidth="1"/>
    <col min="7684" max="7684" width="17.140625" style="39" customWidth="1"/>
    <col min="7685" max="7761" width="4.28515625" style="39" customWidth="1"/>
    <col min="7762" max="7762" width="10.5703125" style="39" customWidth="1"/>
    <col min="7763" max="7936" width="9.140625" style="39"/>
    <col min="7937" max="7937" width="7.140625" style="39" customWidth="1"/>
    <col min="7938" max="7938" width="22.28515625" style="39" customWidth="1"/>
    <col min="7939" max="7939" width="11.42578125" style="39" customWidth="1"/>
    <col min="7940" max="7940" width="17.140625" style="39" customWidth="1"/>
    <col min="7941" max="8017" width="4.28515625" style="39" customWidth="1"/>
    <col min="8018" max="8018" width="10.5703125" style="39" customWidth="1"/>
    <col min="8019" max="8192" width="9.140625" style="39"/>
    <col min="8193" max="8193" width="7.140625" style="39" customWidth="1"/>
    <col min="8194" max="8194" width="22.28515625" style="39" customWidth="1"/>
    <col min="8195" max="8195" width="11.42578125" style="39" customWidth="1"/>
    <col min="8196" max="8196" width="17.140625" style="39" customWidth="1"/>
    <col min="8197" max="8273" width="4.28515625" style="39" customWidth="1"/>
    <col min="8274" max="8274" width="10.5703125" style="39" customWidth="1"/>
    <col min="8275" max="8448" width="9.140625" style="39"/>
    <col min="8449" max="8449" width="7.140625" style="39" customWidth="1"/>
    <col min="8450" max="8450" width="22.28515625" style="39" customWidth="1"/>
    <col min="8451" max="8451" width="11.42578125" style="39" customWidth="1"/>
    <col min="8452" max="8452" width="17.140625" style="39" customWidth="1"/>
    <col min="8453" max="8529" width="4.28515625" style="39" customWidth="1"/>
    <col min="8530" max="8530" width="10.5703125" style="39" customWidth="1"/>
    <col min="8531" max="8704" width="9.140625" style="39"/>
    <col min="8705" max="8705" width="7.140625" style="39" customWidth="1"/>
    <col min="8706" max="8706" width="22.28515625" style="39" customWidth="1"/>
    <col min="8707" max="8707" width="11.42578125" style="39" customWidth="1"/>
    <col min="8708" max="8708" width="17.140625" style="39" customWidth="1"/>
    <col min="8709" max="8785" width="4.28515625" style="39" customWidth="1"/>
    <col min="8786" max="8786" width="10.5703125" style="39" customWidth="1"/>
    <col min="8787" max="8960" width="9.140625" style="39"/>
    <col min="8961" max="8961" width="7.140625" style="39" customWidth="1"/>
    <col min="8962" max="8962" width="22.28515625" style="39" customWidth="1"/>
    <col min="8963" max="8963" width="11.42578125" style="39" customWidth="1"/>
    <col min="8964" max="8964" width="17.140625" style="39" customWidth="1"/>
    <col min="8965" max="9041" width="4.28515625" style="39" customWidth="1"/>
    <col min="9042" max="9042" width="10.5703125" style="39" customWidth="1"/>
    <col min="9043" max="9216" width="9.140625" style="39"/>
    <col min="9217" max="9217" width="7.140625" style="39" customWidth="1"/>
    <col min="9218" max="9218" width="22.28515625" style="39" customWidth="1"/>
    <col min="9219" max="9219" width="11.42578125" style="39" customWidth="1"/>
    <col min="9220" max="9220" width="17.140625" style="39" customWidth="1"/>
    <col min="9221" max="9297" width="4.28515625" style="39" customWidth="1"/>
    <col min="9298" max="9298" width="10.5703125" style="39" customWidth="1"/>
    <col min="9299" max="9472" width="9.140625" style="39"/>
    <col min="9473" max="9473" width="7.140625" style="39" customWidth="1"/>
    <col min="9474" max="9474" width="22.28515625" style="39" customWidth="1"/>
    <col min="9475" max="9475" width="11.42578125" style="39" customWidth="1"/>
    <col min="9476" max="9476" width="17.140625" style="39" customWidth="1"/>
    <col min="9477" max="9553" width="4.28515625" style="39" customWidth="1"/>
    <col min="9554" max="9554" width="10.5703125" style="39" customWidth="1"/>
    <col min="9555" max="9728" width="9.140625" style="39"/>
    <col min="9729" max="9729" width="7.140625" style="39" customWidth="1"/>
    <col min="9730" max="9730" width="22.28515625" style="39" customWidth="1"/>
    <col min="9731" max="9731" width="11.42578125" style="39" customWidth="1"/>
    <col min="9732" max="9732" width="17.140625" style="39" customWidth="1"/>
    <col min="9733" max="9809" width="4.28515625" style="39" customWidth="1"/>
    <col min="9810" max="9810" width="10.5703125" style="39" customWidth="1"/>
    <col min="9811" max="9984" width="9.140625" style="39"/>
    <col min="9985" max="9985" width="7.140625" style="39" customWidth="1"/>
    <col min="9986" max="9986" width="22.28515625" style="39" customWidth="1"/>
    <col min="9987" max="9987" width="11.42578125" style="39" customWidth="1"/>
    <col min="9988" max="9988" width="17.140625" style="39" customWidth="1"/>
    <col min="9989" max="10065" width="4.28515625" style="39" customWidth="1"/>
    <col min="10066" max="10066" width="10.5703125" style="39" customWidth="1"/>
    <col min="10067" max="10240" width="9.140625" style="39"/>
    <col min="10241" max="10241" width="7.140625" style="39" customWidth="1"/>
    <col min="10242" max="10242" width="22.28515625" style="39" customWidth="1"/>
    <col min="10243" max="10243" width="11.42578125" style="39" customWidth="1"/>
    <col min="10244" max="10244" width="17.140625" style="39" customWidth="1"/>
    <col min="10245" max="10321" width="4.28515625" style="39" customWidth="1"/>
    <col min="10322" max="10322" width="10.5703125" style="39" customWidth="1"/>
    <col min="10323" max="10496" width="9.140625" style="39"/>
    <col min="10497" max="10497" width="7.140625" style="39" customWidth="1"/>
    <col min="10498" max="10498" width="22.28515625" style="39" customWidth="1"/>
    <col min="10499" max="10499" width="11.42578125" style="39" customWidth="1"/>
    <col min="10500" max="10500" width="17.140625" style="39" customWidth="1"/>
    <col min="10501" max="10577" width="4.28515625" style="39" customWidth="1"/>
    <col min="10578" max="10578" width="10.5703125" style="39" customWidth="1"/>
    <col min="10579" max="10752" width="9.140625" style="39"/>
    <col min="10753" max="10753" width="7.140625" style="39" customWidth="1"/>
    <col min="10754" max="10754" width="22.28515625" style="39" customWidth="1"/>
    <col min="10755" max="10755" width="11.42578125" style="39" customWidth="1"/>
    <col min="10756" max="10756" width="17.140625" style="39" customWidth="1"/>
    <col min="10757" max="10833" width="4.28515625" style="39" customWidth="1"/>
    <col min="10834" max="10834" width="10.5703125" style="39" customWidth="1"/>
    <col min="10835" max="11008" width="9.140625" style="39"/>
    <col min="11009" max="11009" width="7.140625" style="39" customWidth="1"/>
    <col min="11010" max="11010" width="22.28515625" style="39" customWidth="1"/>
    <col min="11011" max="11011" width="11.42578125" style="39" customWidth="1"/>
    <col min="11012" max="11012" width="17.140625" style="39" customWidth="1"/>
    <col min="11013" max="11089" width="4.28515625" style="39" customWidth="1"/>
    <col min="11090" max="11090" width="10.5703125" style="39" customWidth="1"/>
    <col min="11091" max="11264" width="9.140625" style="39"/>
    <col min="11265" max="11265" width="7.140625" style="39" customWidth="1"/>
    <col min="11266" max="11266" width="22.28515625" style="39" customWidth="1"/>
    <col min="11267" max="11267" width="11.42578125" style="39" customWidth="1"/>
    <col min="11268" max="11268" width="17.140625" style="39" customWidth="1"/>
    <col min="11269" max="11345" width="4.28515625" style="39" customWidth="1"/>
    <col min="11346" max="11346" width="10.5703125" style="39" customWidth="1"/>
    <col min="11347" max="11520" width="9.140625" style="39"/>
    <col min="11521" max="11521" width="7.140625" style="39" customWidth="1"/>
    <col min="11522" max="11522" width="22.28515625" style="39" customWidth="1"/>
    <col min="11523" max="11523" width="11.42578125" style="39" customWidth="1"/>
    <col min="11524" max="11524" width="17.140625" style="39" customWidth="1"/>
    <col min="11525" max="11601" width="4.28515625" style="39" customWidth="1"/>
    <col min="11602" max="11602" width="10.5703125" style="39" customWidth="1"/>
    <col min="11603" max="11776" width="9.140625" style="39"/>
    <col min="11777" max="11777" width="7.140625" style="39" customWidth="1"/>
    <col min="11778" max="11778" width="22.28515625" style="39" customWidth="1"/>
    <col min="11779" max="11779" width="11.42578125" style="39" customWidth="1"/>
    <col min="11780" max="11780" width="17.140625" style="39" customWidth="1"/>
    <col min="11781" max="11857" width="4.28515625" style="39" customWidth="1"/>
    <col min="11858" max="11858" width="10.5703125" style="39" customWidth="1"/>
    <col min="11859" max="12032" width="9.140625" style="39"/>
    <col min="12033" max="12033" width="7.140625" style="39" customWidth="1"/>
    <col min="12034" max="12034" width="22.28515625" style="39" customWidth="1"/>
    <col min="12035" max="12035" width="11.42578125" style="39" customWidth="1"/>
    <col min="12036" max="12036" width="17.140625" style="39" customWidth="1"/>
    <col min="12037" max="12113" width="4.28515625" style="39" customWidth="1"/>
    <col min="12114" max="12114" width="10.5703125" style="39" customWidth="1"/>
    <col min="12115" max="12288" width="9.140625" style="39"/>
    <col min="12289" max="12289" width="7.140625" style="39" customWidth="1"/>
    <col min="12290" max="12290" width="22.28515625" style="39" customWidth="1"/>
    <col min="12291" max="12291" width="11.42578125" style="39" customWidth="1"/>
    <col min="12292" max="12292" width="17.140625" style="39" customWidth="1"/>
    <col min="12293" max="12369" width="4.28515625" style="39" customWidth="1"/>
    <col min="12370" max="12370" width="10.5703125" style="39" customWidth="1"/>
    <col min="12371" max="12544" width="9.140625" style="39"/>
    <col min="12545" max="12545" width="7.140625" style="39" customWidth="1"/>
    <col min="12546" max="12546" width="22.28515625" style="39" customWidth="1"/>
    <col min="12547" max="12547" width="11.42578125" style="39" customWidth="1"/>
    <col min="12548" max="12548" width="17.140625" style="39" customWidth="1"/>
    <col min="12549" max="12625" width="4.28515625" style="39" customWidth="1"/>
    <col min="12626" max="12626" width="10.5703125" style="39" customWidth="1"/>
    <col min="12627" max="12800" width="9.140625" style="39"/>
    <col min="12801" max="12801" width="7.140625" style="39" customWidth="1"/>
    <col min="12802" max="12802" width="22.28515625" style="39" customWidth="1"/>
    <col min="12803" max="12803" width="11.42578125" style="39" customWidth="1"/>
    <col min="12804" max="12804" width="17.140625" style="39" customWidth="1"/>
    <col min="12805" max="12881" width="4.28515625" style="39" customWidth="1"/>
    <col min="12882" max="12882" width="10.5703125" style="39" customWidth="1"/>
    <col min="12883" max="13056" width="9.140625" style="39"/>
    <col min="13057" max="13057" width="7.140625" style="39" customWidth="1"/>
    <col min="13058" max="13058" width="22.28515625" style="39" customWidth="1"/>
    <col min="13059" max="13059" width="11.42578125" style="39" customWidth="1"/>
    <col min="13060" max="13060" width="17.140625" style="39" customWidth="1"/>
    <col min="13061" max="13137" width="4.28515625" style="39" customWidth="1"/>
    <col min="13138" max="13138" width="10.5703125" style="39" customWidth="1"/>
    <col min="13139" max="13312" width="9.140625" style="39"/>
    <col min="13313" max="13313" width="7.140625" style="39" customWidth="1"/>
    <col min="13314" max="13314" width="22.28515625" style="39" customWidth="1"/>
    <col min="13315" max="13315" width="11.42578125" style="39" customWidth="1"/>
    <col min="13316" max="13316" width="17.140625" style="39" customWidth="1"/>
    <col min="13317" max="13393" width="4.28515625" style="39" customWidth="1"/>
    <col min="13394" max="13394" width="10.5703125" style="39" customWidth="1"/>
    <col min="13395" max="13568" width="9.140625" style="39"/>
    <col min="13569" max="13569" width="7.140625" style="39" customWidth="1"/>
    <col min="13570" max="13570" width="22.28515625" style="39" customWidth="1"/>
    <col min="13571" max="13571" width="11.42578125" style="39" customWidth="1"/>
    <col min="13572" max="13572" width="17.140625" style="39" customWidth="1"/>
    <col min="13573" max="13649" width="4.28515625" style="39" customWidth="1"/>
    <col min="13650" max="13650" width="10.5703125" style="39" customWidth="1"/>
    <col min="13651" max="13824" width="9.140625" style="39"/>
    <col min="13825" max="13825" width="7.140625" style="39" customWidth="1"/>
    <col min="13826" max="13826" width="22.28515625" style="39" customWidth="1"/>
    <col min="13827" max="13827" width="11.42578125" style="39" customWidth="1"/>
    <col min="13828" max="13828" width="17.140625" style="39" customWidth="1"/>
    <col min="13829" max="13905" width="4.28515625" style="39" customWidth="1"/>
    <col min="13906" max="13906" width="10.5703125" style="39" customWidth="1"/>
    <col min="13907" max="14080" width="9.140625" style="39"/>
    <col min="14081" max="14081" width="7.140625" style="39" customWidth="1"/>
    <col min="14082" max="14082" width="22.28515625" style="39" customWidth="1"/>
    <col min="14083" max="14083" width="11.42578125" style="39" customWidth="1"/>
    <col min="14084" max="14084" width="17.140625" style="39" customWidth="1"/>
    <col min="14085" max="14161" width="4.28515625" style="39" customWidth="1"/>
    <col min="14162" max="14162" width="10.5703125" style="39" customWidth="1"/>
    <col min="14163" max="14336" width="9.140625" style="39"/>
    <col min="14337" max="14337" width="7.140625" style="39" customWidth="1"/>
    <col min="14338" max="14338" width="22.28515625" style="39" customWidth="1"/>
    <col min="14339" max="14339" width="11.42578125" style="39" customWidth="1"/>
    <col min="14340" max="14340" width="17.140625" style="39" customWidth="1"/>
    <col min="14341" max="14417" width="4.28515625" style="39" customWidth="1"/>
    <col min="14418" max="14418" width="10.5703125" style="39" customWidth="1"/>
    <col min="14419" max="14592" width="9.140625" style="39"/>
    <col min="14593" max="14593" width="7.140625" style="39" customWidth="1"/>
    <col min="14594" max="14594" width="22.28515625" style="39" customWidth="1"/>
    <col min="14595" max="14595" width="11.42578125" style="39" customWidth="1"/>
    <col min="14596" max="14596" width="17.140625" style="39" customWidth="1"/>
    <col min="14597" max="14673" width="4.28515625" style="39" customWidth="1"/>
    <col min="14674" max="14674" width="10.5703125" style="39" customWidth="1"/>
    <col min="14675" max="14848" width="9.140625" style="39"/>
    <col min="14849" max="14849" width="7.140625" style="39" customWidth="1"/>
    <col min="14850" max="14850" width="22.28515625" style="39" customWidth="1"/>
    <col min="14851" max="14851" width="11.42578125" style="39" customWidth="1"/>
    <col min="14852" max="14852" width="17.140625" style="39" customWidth="1"/>
    <col min="14853" max="14929" width="4.28515625" style="39" customWidth="1"/>
    <col min="14930" max="14930" width="10.5703125" style="39" customWidth="1"/>
    <col min="14931" max="15104" width="9.140625" style="39"/>
    <col min="15105" max="15105" width="7.140625" style="39" customWidth="1"/>
    <col min="15106" max="15106" width="22.28515625" style="39" customWidth="1"/>
    <col min="15107" max="15107" width="11.42578125" style="39" customWidth="1"/>
    <col min="15108" max="15108" width="17.140625" style="39" customWidth="1"/>
    <col min="15109" max="15185" width="4.28515625" style="39" customWidth="1"/>
    <col min="15186" max="15186" width="10.5703125" style="39" customWidth="1"/>
    <col min="15187" max="15360" width="9.140625" style="39"/>
    <col min="15361" max="15361" width="7.140625" style="39" customWidth="1"/>
    <col min="15362" max="15362" width="22.28515625" style="39" customWidth="1"/>
    <col min="15363" max="15363" width="11.42578125" style="39" customWidth="1"/>
    <col min="15364" max="15364" width="17.140625" style="39" customWidth="1"/>
    <col min="15365" max="15441" width="4.28515625" style="39" customWidth="1"/>
    <col min="15442" max="15442" width="10.5703125" style="39" customWidth="1"/>
    <col min="15443" max="15616" width="9.140625" style="39"/>
    <col min="15617" max="15617" width="7.140625" style="39" customWidth="1"/>
    <col min="15618" max="15618" width="22.28515625" style="39" customWidth="1"/>
    <col min="15619" max="15619" width="11.42578125" style="39" customWidth="1"/>
    <col min="15620" max="15620" width="17.140625" style="39" customWidth="1"/>
    <col min="15621" max="15697" width="4.28515625" style="39" customWidth="1"/>
    <col min="15698" max="15698" width="10.5703125" style="39" customWidth="1"/>
    <col min="15699" max="15872" width="9.140625" style="39"/>
    <col min="15873" max="15873" width="7.140625" style="39" customWidth="1"/>
    <col min="15874" max="15874" width="22.28515625" style="39" customWidth="1"/>
    <col min="15875" max="15875" width="11.42578125" style="39" customWidth="1"/>
    <col min="15876" max="15876" width="17.140625" style="39" customWidth="1"/>
    <col min="15877" max="15953" width="4.28515625" style="39" customWidth="1"/>
    <col min="15954" max="15954" width="10.5703125" style="39" customWidth="1"/>
    <col min="15955" max="16128" width="9.140625" style="39"/>
    <col min="16129" max="16129" width="7.140625" style="39" customWidth="1"/>
    <col min="16130" max="16130" width="22.28515625" style="39" customWidth="1"/>
    <col min="16131" max="16131" width="11.42578125" style="39" customWidth="1"/>
    <col min="16132" max="16132" width="17.140625" style="39" customWidth="1"/>
    <col min="16133" max="16209" width="4.28515625" style="39" customWidth="1"/>
    <col min="16210" max="16210" width="10.5703125" style="39" customWidth="1"/>
    <col min="16211" max="16384" width="9.140625" style="39"/>
  </cols>
  <sheetData>
    <row r="1" spans="1:82" x14ac:dyDescent="0.25">
      <c r="CD1" s="40" t="s">
        <v>186</v>
      </c>
    </row>
    <row r="2" spans="1:82" ht="33" customHeight="1" x14ac:dyDescent="0.25">
      <c r="BX2" s="41"/>
      <c r="CA2" s="169" t="s">
        <v>1</v>
      </c>
      <c r="CB2" s="169"/>
      <c r="CC2" s="169"/>
      <c r="CD2" s="169"/>
    </row>
    <row r="3" spans="1:82" x14ac:dyDescent="0.25">
      <c r="A3" s="170" t="s">
        <v>187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</row>
    <row r="4" spans="1:82" x14ac:dyDescent="0.25">
      <c r="K4" s="40" t="s">
        <v>3</v>
      </c>
      <c r="L4" s="162" t="s">
        <v>276</v>
      </c>
      <c r="M4" s="162"/>
      <c r="N4" s="170" t="s">
        <v>297</v>
      </c>
      <c r="O4" s="170"/>
      <c r="P4" s="162" t="s">
        <v>277</v>
      </c>
      <c r="Q4" s="162"/>
      <c r="R4" s="39" t="s">
        <v>4</v>
      </c>
    </row>
    <row r="6" spans="1:82" x14ac:dyDescent="0.25">
      <c r="K6" s="40" t="s">
        <v>5</v>
      </c>
      <c r="L6" s="178" t="s">
        <v>266</v>
      </c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82" x14ac:dyDescent="0.25">
      <c r="L7" s="163" t="s">
        <v>6</v>
      </c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60"/>
      <c r="AJ7" s="60"/>
      <c r="AK7" s="60"/>
    </row>
    <row r="9" spans="1:82" x14ac:dyDescent="0.25">
      <c r="O9" s="40" t="s">
        <v>7</v>
      </c>
      <c r="P9" s="162" t="s">
        <v>277</v>
      </c>
      <c r="Q9" s="162"/>
      <c r="R9" s="39" t="s">
        <v>8</v>
      </c>
    </row>
    <row r="11" spans="1:82" x14ac:dyDescent="0.25">
      <c r="N11" s="40" t="s">
        <v>9</v>
      </c>
      <c r="O11" s="127" t="s">
        <v>275</v>
      </c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30"/>
      <c r="AD11" s="130"/>
      <c r="AE11" s="130"/>
      <c r="AF11" s="130"/>
      <c r="AG11" s="129"/>
      <c r="AH11" s="129"/>
      <c r="AI11" s="129"/>
      <c r="AJ11" s="129"/>
    </row>
    <row r="12" spans="1:82" x14ac:dyDescent="0.25">
      <c r="O12" s="106" t="s">
        <v>10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60"/>
      <c r="AD12" s="60"/>
      <c r="AE12" s="60"/>
      <c r="AF12" s="60"/>
    </row>
    <row r="13" spans="1:82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82" x14ac:dyDescent="0.25">
      <c r="A14" s="141" t="s">
        <v>11</v>
      </c>
      <c r="B14" s="141" t="s">
        <v>12</v>
      </c>
      <c r="C14" s="141" t="s">
        <v>13</v>
      </c>
      <c r="D14" s="141" t="s">
        <v>188</v>
      </c>
      <c r="E14" s="181" t="s">
        <v>189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3" t="s">
        <v>293</v>
      </c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4"/>
      <c r="BW14" s="164" t="s">
        <v>190</v>
      </c>
      <c r="BX14" s="165"/>
      <c r="BY14" s="165"/>
      <c r="BZ14" s="165"/>
      <c r="CA14" s="165"/>
      <c r="CB14" s="165"/>
      <c r="CC14" s="166"/>
      <c r="CD14" s="141" t="s">
        <v>17</v>
      </c>
    </row>
    <row r="15" spans="1:82" x14ac:dyDescent="0.25">
      <c r="A15" s="142"/>
      <c r="B15" s="142"/>
      <c r="C15" s="142"/>
      <c r="D15" s="142"/>
      <c r="E15" s="144" t="s">
        <v>290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80"/>
      <c r="AM15" s="180"/>
      <c r="AN15" s="144" t="s">
        <v>26</v>
      </c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45"/>
      <c r="BW15" s="174"/>
      <c r="BX15" s="175"/>
      <c r="BY15" s="175"/>
      <c r="BZ15" s="175"/>
      <c r="CA15" s="175"/>
      <c r="CB15" s="175"/>
      <c r="CC15" s="176"/>
      <c r="CD15" s="142"/>
    </row>
    <row r="16" spans="1:82" ht="15.6" customHeight="1" x14ac:dyDescent="0.25">
      <c r="A16" s="142"/>
      <c r="B16" s="142"/>
      <c r="C16" s="142"/>
      <c r="D16" s="142"/>
      <c r="E16" s="144" t="s">
        <v>18</v>
      </c>
      <c r="F16" s="152"/>
      <c r="G16" s="152"/>
      <c r="H16" s="152"/>
      <c r="I16" s="152"/>
      <c r="J16" s="152"/>
      <c r="K16" s="145"/>
      <c r="L16" s="144" t="s">
        <v>19</v>
      </c>
      <c r="M16" s="152"/>
      <c r="N16" s="152"/>
      <c r="O16" s="152"/>
      <c r="P16" s="152"/>
      <c r="Q16" s="152"/>
      <c r="R16" s="145"/>
      <c r="S16" s="144" t="s">
        <v>20</v>
      </c>
      <c r="T16" s="152"/>
      <c r="U16" s="152"/>
      <c r="V16" s="152"/>
      <c r="W16" s="152"/>
      <c r="X16" s="152"/>
      <c r="Y16" s="145"/>
      <c r="Z16" s="144" t="s">
        <v>21</v>
      </c>
      <c r="AA16" s="152"/>
      <c r="AB16" s="152"/>
      <c r="AC16" s="152"/>
      <c r="AD16" s="152"/>
      <c r="AE16" s="152"/>
      <c r="AF16" s="145"/>
      <c r="AG16" s="144" t="s">
        <v>22</v>
      </c>
      <c r="AH16" s="152"/>
      <c r="AI16" s="152"/>
      <c r="AJ16" s="152"/>
      <c r="AK16" s="152"/>
      <c r="AL16" s="152"/>
      <c r="AM16" s="145"/>
      <c r="AN16" s="144" t="s">
        <v>18</v>
      </c>
      <c r="AO16" s="152"/>
      <c r="AP16" s="152"/>
      <c r="AQ16" s="152"/>
      <c r="AR16" s="152"/>
      <c r="AS16" s="152"/>
      <c r="AT16" s="145"/>
      <c r="AU16" s="144" t="s">
        <v>19</v>
      </c>
      <c r="AV16" s="152"/>
      <c r="AW16" s="152"/>
      <c r="AX16" s="152"/>
      <c r="AY16" s="152"/>
      <c r="AZ16" s="152"/>
      <c r="BA16" s="145"/>
      <c r="BB16" s="144" t="s">
        <v>20</v>
      </c>
      <c r="BC16" s="152"/>
      <c r="BD16" s="152"/>
      <c r="BE16" s="152"/>
      <c r="BF16" s="152"/>
      <c r="BG16" s="152"/>
      <c r="BH16" s="145"/>
      <c r="BI16" s="144" t="s">
        <v>21</v>
      </c>
      <c r="BJ16" s="152"/>
      <c r="BK16" s="152"/>
      <c r="BL16" s="152"/>
      <c r="BM16" s="152"/>
      <c r="BN16" s="152"/>
      <c r="BO16" s="145"/>
      <c r="BP16" s="144" t="s">
        <v>22</v>
      </c>
      <c r="BQ16" s="152"/>
      <c r="BR16" s="152"/>
      <c r="BS16" s="152"/>
      <c r="BT16" s="152"/>
      <c r="BU16" s="152"/>
      <c r="BV16" s="145"/>
      <c r="BW16" s="150"/>
      <c r="BX16" s="167"/>
      <c r="BY16" s="167"/>
      <c r="BZ16" s="167"/>
      <c r="CA16" s="167"/>
      <c r="CB16" s="167"/>
      <c r="CC16" s="168"/>
      <c r="CD16" s="142"/>
    </row>
    <row r="17" spans="1:82" ht="69.75" x14ac:dyDescent="0.25">
      <c r="A17" s="142"/>
      <c r="B17" s="142"/>
      <c r="C17" s="142"/>
      <c r="D17" s="142"/>
      <c r="E17" s="92" t="s">
        <v>88</v>
      </c>
      <c r="F17" s="92" t="s">
        <v>89</v>
      </c>
      <c r="G17" s="92" t="s">
        <v>191</v>
      </c>
      <c r="H17" s="92" t="s">
        <v>192</v>
      </c>
      <c r="I17" s="92" t="s">
        <v>193</v>
      </c>
      <c r="J17" s="92" t="s">
        <v>91</v>
      </c>
      <c r="K17" s="92" t="s">
        <v>92</v>
      </c>
      <c r="L17" s="92" t="s">
        <v>88</v>
      </c>
      <c r="M17" s="92" t="s">
        <v>89</v>
      </c>
      <c r="N17" s="92" t="s">
        <v>191</v>
      </c>
      <c r="O17" s="92" t="s">
        <v>192</v>
      </c>
      <c r="P17" s="92" t="s">
        <v>193</v>
      </c>
      <c r="Q17" s="92" t="s">
        <v>91</v>
      </c>
      <c r="R17" s="92" t="s">
        <v>92</v>
      </c>
      <c r="S17" s="92" t="s">
        <v>88</v>
      </c>
      <c r="T17" s="92" t="s">
        <v>89</v>
      </c>
      <c r="U17" s="92" t="s">
        <v>191</v>
      </c>
      <c r="V17" s="92" t="s">
        <v>192</v>
      </c>
      <c r="W17" s="92" t="s">
        <v>193</v>
      </c>
      <c r="X17" s="92" t="s">
        <v>91</v>
      </c>
      <c r="Y17" s="92" t="s">
        <v>92</v>
      </c>
      <c r="Z17" s="92" t="s">
        <v>88</v>
      </c>
      <c r="AA17" s="92" t="s">
        <v>89</v>
      </c>
      <c r="AB17" s="92" t="s">
        <v>191</v>
      </c>
      <c r="AC17" s="92" t="s">
        <v>192</v>
      </c>
      <c r="AD17" s="92" t="s">
        <v>193</v>
      </c>
      <c r="AE17" s="92" t="s">
        <v>91</v>
      </c>
      <c r="AF17" s="92" t="s">
        <v>92</v>
      </c>
      <c r="AG17" s="92" t="s">
        <v>88</v>
      </c>
      <c r="AH17" s="92" t="s">
        <v>89</v>
      </c>
      <c r="AI17" s="92" t="s">
        <v>191</v>
      </c>
      <c r="AJ17" s="92" t="s">
        <v>192</v>
      </c>
      <c r="AK17" s="92" t="s">
        <v>193</v>
      </c>
      <c r="AL17" s="92" t="s">
        <v>91</v>
      </c>
      <c r="AM17" s="92" t="s">
        <v>92</v>
      </c>
      <c r="AN17" s="92" t="s">
        <v>88</v>
      </c>
      <c r="AO17" s="92" t="s">
        <v>89</v>
      </c>
      <c r="AP17" s="92" t="s">
        <v>191</v>
      </c>
      <c r="AQ17" s="92" t="s">
        <v>192</v>
      </c>
      <c r="AR17" s="92" t="s">
        <v>193</v>
      </c>
      <c r="AS17" s="92" t="s">
        <v>91</v>
      </c>
      <c r="AT17" s="92" t="s">
        <v>92</v>
      </c>
      <c r="AU17" s="92" t="s">
        <v>88</v>
      </c>
      <c r="AV17" s="92" t="s">
        <v>89</v>
      </c>
      <c r="AW17" s="92" t="s">
        <v>191</v>
      </c>
      <c r="AX17" s="92" t="s">
        <v>192</v>
      </c>
      <c r="AY17" s="92" t="s">
        <v>193</v>
      </c>
      <c r="AZ17" s="92" t="s">
        <v>91</v>
      </c>
      <c r="BA17" s="92" t="s">
        <v>92</v>
      </c>
      <c r="BB17" s="92" t="s">
        <v>88</v>
      </c>
      <c r="BC17" s="92" t="s">
        <v>89</v>
      </c>
      <c r="BD17" s="92" t="s">
        <v>191</v>
      </c>
      <c r="BE17" s="92" t="s">
        <v>192</v>
      </c>
      <c r="BF17" s="92" t="s">
        <v>193</v>
      </c>
      <c r="BG17" s="92" t="s">
        <v>91</v>
      </c>
      <c r="BH17" s="92" t="s">
        <v>92</v>
      </c>
      <c r="BI17" s="92" t="s">
        <v>88</v>
      </c>
      <c r="BJ17" s="92" t="s">
        <v>89</v>
      </c>
      <c r="BK17" s="92" t="s">
        <v>191</v>
      </c>
      <c r="BL17" s="92" t="s">
        <v>192</v>
      </c>
      <c r="BM17" s="92" t="s">
        <v>193</v>
      </c>
      <c r="BN17" s="92" t="s">
        <v>91</v>
      </c>
      <c r="BO17" s="92" t="s">
        <v>92</v>
      </c>
      <c r="BP17" s="92" t="s">
        <v>88</v>
      </c>
      <c r="BQ17" s="92" t="s">
        <v>89</v>
      </c>
      <c r="BR17" s="92" t="s">
        <v>191</v>
      </c>
      <c r="BS17" s="92" t="s">
        <v>192</v>
      </c>
      <c r="BT17" s="92" t="s">
        <v>193</v>
      </c>
      <c r="BU17" s="92" t="s">
        <v>91</v>
      </c>
      <c r="BV17" s="92" t="s">
        <v>92</v>
      </c>
      <c r="BW17" s="92" t="s">
        <v>88</v>
      </c>
      <c r="BX17" s="92" t="s">
        <v>89</v>
      </c>
      <c r="BY17" s="92" t="s">
        <v>191</v>
      </c>
      <c r="BZ17" s="92" t="s">
        <v>192</v>
      </c>
      <c r="CA17" s="92" t="s">
        <v>193</v>
      </c>
      <c r="CB17" s="92" t="s">
        <v>91</v>
      </c>
      <c r="CC17" s="92" t="s">
        <v>92</v>
      </c>
      <c r="CD17" s="142"/>
    </row>
    <row r="18" spans="1:82" ht="16.5" thickBot="1" x14ac:dyDescent="0.3">
      <c r="A18" s="101">
        <v>1</v>
      </c>
      <c r="B18" s="101">
        <v>2</v>
      </c>
      <c r="C18" s="101">
        <v>3</v>
      </c>
      <c r="D18" s="102">
        <v>4</v>
      </c>
      <c r="E18" s="102" t="s">
        <v>93</v>
      </c>
      <c r="F18" s="102" t="s">
        <v>94</v>
      </c>
      <c r="G18" s="102" t="s">
        <v>95</v>
      </c>
      <c r="H18" s="102" t="s">
        <v>96</v>
      </c>
      <c r="I18" s="102" t="s">
        <v>97</v>
      </c>
      <c r="J18" s="102" t="s">
        <v>98</v>
      </c>
      <c r="K18" s="102" t="s">
        <v>99</v>
      </c>
      <c r="L18" s="101" t="s">
        <v>100</v>
      </c>
      <c r="M18" s="101" t="s">
        <v>101</v>
      </c>
      <c r="N18" s="101" t="s">
        <v>102</v>
      </c>
      <c r="O18" s="101" t="s">
        <v>103</v>
      </c>
      <c r="P18" s="101" t="s">
        <v>104</v>
      </c>
      <c r="Q18" s="101" t="s">
        <v>105</v>
      </c>
      <c r="R18" s="101" t="s">
        <v>106</v>
      </c>
      <c r="S18" s="101" t="s">
        <v>107</v>
      </c>
      <c r="T18" s="101" t="s">
        <v>108</v>
      </c>
      <c r="U18" s="101" t="s">
        <v>109</v>
      </c>
      <c r="V18" s="101" t="s">
        <v>110</v>
      </c>
      <c r="W18" s="101" t="s">
        <v>111</v>
      </c>
      <c r="X18" s="101" t="s">
        <v>112</v>
      </c>
      <c r="Y18" s="101" t="s">
        <v>113</v>
      </c>
      <c r="Z18" s="101" t="s">
        <v>114</v>
      </c>
      <c r="AA18" s="101" t="s">
        <v>115</v>
      </c>
      <c r="AB18" s="101" t="s">
        <v>116</v>
      </c>
      <c r="AC18" s="101" t="s">
        <v>117</v>
      </c>
      <c r="AD18" s="101" t="s">
        <v>118</v>
      </c>
      <c r="AE18" s="101" t="s">
        <v>119</v>
      </c>
      <c r="AF18" s="101" t="s">
        <v>120</v>
      </c>
      <c r="AG18" s="101" t="s">
        <v>121</v>
      </c>
      <c r="AH18" s="101" t="s">
        <v>122</v>
      </c>
      <c r="AI18" s="101" t="s">
        <v>123</v>
      </c>
      <c r="AJ18" s="101" t="s">
        <v>124</v>
      </c>
      <c r="AK18" s="101" t="s">
        <v>125</v>
      </c>
      <c r="AL18" s="101" t="s">
        <v>126</v>
      </c>
      <c r="AM18" s="101" t="s">
        <v>127</v>
      </c>
      <c r="AN18" s="101" t="s">
        <v>128</v>
      </c>
      <c r="AO18" s="101" t="s">
        <v>129</v>
      </c>
      <c r="AP18" s="101" t="s">
        <v>130</v>
      </c>
      <c r="AQ18" s="101" t="s">
        <v>131</v>
      </c>
      <c r="AR18" s="101" t="s">
        <v>132</v>
      </c>
      <c r="AS18" s="101" t="s">
        <v>133</v>
      </c>
      <c r="AT18" s="101" t="s">
        <v>134</v>
      </c>
      <c r="AU18" s="101" t="s">
        <v>135</v>
      </c>
      <c r="AV18" s="101" t="s">
        <v>136</v>
      </c>
      <c r="AW18" s="101" t="s">
        <v>137</v>
      </c>
      <c r="AX18" s="101" t="s">
        <v>138</v>
      </c>
      <c r="AY18" s="101" t="s">
        <v>139</v>
      </c>
      <c r="AZ18" s="101" t="s">
        <v>140</v>
      </c>
      <c r="BA18" s="101" t="s">
        <v>141</v>
      </c>
      <c r="BB18" s="101" t="s">
        <v>142</v>
      </c>
      <c r="BC18" s="101" t="s">
        <v>143</v>
      </c>
      <c r="BD18" s="101" t="s">
        <v>144</v>
      </c>
      <c r="BE18" s="101" t="s">
        <v>145</v>
      </c>
      <c r="BF18" s="101" t="s">
        <v>146</v>
      </c>
      <c r="BG18" s="101" t="s">
        <v>147</v>
      </c>
      <c r="BH18" s="101" t="s">
        <v>148</v>
      </c>
      <c r="BI18" s="101" t="s">
        <v>149</v>
      </c>
      <c r="BJ18" s="101" t="s">
        <v>150</v>
      </c>
      <c r="BK18" s="101" t="s">
        <v>151</v>
      </c>
      <c r="BL18" s="101" t="s">
        <v>152</v>
      </c>
      <c r="BM18" s="101" t="s">
        <v>153</v>
      </c>
      <c r="BN18" s="101" t="s">
        <v>154</v>
      </c>
      <c r="BO18" s="101" t="s">
        <v>155</v>
      </c>
      <c r="BP18" s="101" t="s">
        <v>156</v>
      </c>
      <c r="BQ18" s="101" t="s">
        <v>157</v>
      </c>
      <c r="BR18" s="101" t="s">
        <v>158</v>
      </c>
      <c r="BS18" s="101" t="s">
        <v>159</v>
      </c>
      <c r="BT18" s="101" t="s">
        <v>160</v>
      </c>
      <c r="BU18" s="101" t="s">
        <v>161</v>
      </c>
      <c r="BV18" s="101" t="s">
        <v>162</v>
      </c>
      <c r="BW18" s="102" t="s">
        <v>166</v>
      </c>
      <c r="BX18" s="102" t="s">
        <v>167</v>
      </c>
      <c r="BY18" s="102" t="s">
        <v>168</v>
      </c>
      <c r="BZ18" s="102" t="s">
        <v>169</v>
      </c>
      <c r="CA18" s="102" t="s">
        <v>170</v>
      </c>
      <c r="CB18" s="102" t="s">
        <v>194</v>
      </c>
      <c r="CC18" s="102" t="s">
        <v>195</v>
      </c>
      <c r="CD18" s="102">
        <v>8</v>
      </c>
    </row>
    <row r="19" spans="1:82" s="52" customFormat="1" ht="81.75" customHeight="1" thickBot="1" x14ac:dyDescent="0.3">
      <c r="A19" s="42">
        <v>0</v>
      </c>
      <c r="B19" s="24" t="s">
        <v>29</v>
      </c>
      <c r="C19" s="135" t="str">
        <f>C20</f>
        <v>K_0007
K_0008
K_0009
K_0017</v>
      </c>
      <c r="D19" s="69"/>
      <c r="E19" s="125">
        <f>E20</f>
        <v>0</v>
      </c>
      <c r="F19" s="125">
        <f t="shared" ref="F19:BQ19" si="0">F20</f>
        <v>0</v>
      </c>
      <c r="G19" s="125">
        <f t="shared" si="0"/>
        <v>0</v>
      </c>
      <c r="H19" s="125">
        <f t="shared" si="0"/>
        <v>0</v>
      </c>
      <c r="I19" s="125">
        <f t="shared" si="0"/>
        <v>0</v>
      </c>
      <c r="J19" s="125">
        <f t="shared" si="0"/>
        <v>0</v>
      </c>
      <c r="K19" s="125">
        <f t="shared" si="0"/>
        <v>4</v>
      </c>
      <c r="L19" s="125">
        <f t="shared" si="0"/>
        <v>0</v>
      </c>
      <c r="M19" s="125">
        <f t="shared" si="0"/>
        <v>0</v>
      </c>
      <c r="N19" s="125">
        <f t="shared" si="0"/>
        <v>0</v>
      </c>
      <c r="O19" s="125">
        <f t="shared" si="0"/>
        <v>0</v>
      </c>
      <c r="P19" s="125">
        <f t="shared" si="0"/>
        <v>0</v>
      </c>
      <c r="Q19" s="125">
        <f t="shared" si="0"/>
        <v>0</v>
      </c>
      <c r="R19" s="125">
        <f t="shared" si="0"/>
        <v>1</v>
      </c>
      <c r="S19" s="125">
        <f t="shared" si="0"/>
        <v>0</v>
      </c>
      <c r="T19" s="125">
        <f t="shared" si="0"/>
        <v>0</v>
      </c>
      <c r="U19" s="125">
        <f t="shared" si="0"/>
        <v>0</v>
      </c>
      <c r="V19" s="125">
        <f t="shared" si="0"/>
        <v>0</v>
      </c>
      <c r="W19" s="125">
        <f t="shared" si="0"/>
        <v>0</v>
      </c>
      <c r="X19" s="125">
        <f t="shared" si="0"/>
        <v>0</v>
      </c>
      <c r="Y19" s="125">
        <f t="shared" si="0"/>
        <v>2</v>
      </c>
      <c r="Z19" s="125">
        <f t="shared" si="0"/>
        <v>0</v>
      </c>
      <c r="AA19" s="125">
        <f t="shared" si="0"/>
        <v>0</v>
      </c>
      <c r="AB19" s="125">
        <f t="shared" si="0"/>
        <v>0</v>
      </c>
      <c r="AC19" s="125">
        <f t="shared" si="0"/>
        <v>0</v>
      </c>
      <c r="AD19" s="125">
        <f t="shared" si="0"/>
        <v>0</v>
      </c>
      <c r="AE19" s="125">
        <f t="shared" si="0"/>
        <v>0</v>
      </c>
      <c r="AF19" s="125">
        <f t="shared" si="0"/>
        <v>0</v>
      </c>
      <c r="AG19" s="125">
        <f t="shared" si="0"/>
        <v>0</v>
      </c>
      <c r="AH19" s="125">
        <f t="shared" si="0"/>
        <v>0</v>
      </c>
      <c r="AI19" s="125">
        <f t="shared" si="0"/>
        <v>0</v>
      </c>
      <c r="AJ19" s="125">
        <f t="shared" si="0"/>
        <v>0</v>
      </c>
      <c r="AK19" s="125">
        <f t="shared" si="0"/>
        <v>0</v>
      </c>
      <c r="AL19" s="125">
        <f t="shared" si="0"/>
        <v>0</v>
      </c>
      <c r="AM19" s="125">
        <f t="shared" si="0"/>
        <v>1</v>
      </c>
      <c r="AN19" s="125">
        <f t="shared" si="0"/>
        <v>0</v>
      </c>
      <c r="AO19" s="125">
        <f t="shared" si="0"/>
        <v>0</v>
      </c>
      <c r="AP19" s="125">
        <f t="shared" si="0"/>
        <v>0</v>
      </c>
      <c r="AQ19" s="125">
        <f t="shared" si="0"/>
        <v>0</v>
      </c>
      <c r="AR19" s="125">
        <f t="shared" si="0"/>
        <v>0</v>
      </c>
      <c r="AS19" s="125">
        <f t="shared" si="0"/>
        <v>0</v>
      </c>
      <c r="AT19" s="125">
        <f t="shared" si="0"/>
        <v>3</v>
      </c>
      <c r="AU19" s="125">
        <f t="shared" si="0"/>
        <v>0</v>
      </c>
      <c r="AV19" s="125">
        <f t="shared" si="0"/>
        <v>0</v>
      </c>
      <c r="AW19" s="125">
        <f t="shared" si="0"/>
        <v>0</v>
      </c>
      <c r="AX19" s="125">
        <f t="shared" si="0"/>
        <v>0</v>
      </c>
      <c r="AY19" s="125">
        <f t="shared" si="0"/>
        <v>0</v>
      </c>
      <c r="AZ19" s="125">
        <f t="shared" si="0"/>
        <v>0</v>
      </c>
      <c r="BA19" s="125">
        <f t="shared" si="0"/>
        <v>1</v>
      </c>
      <c r="BB19" s="125">
        <f t="shared" si="0"/>
        <v>0</v>
      </c>
      <c r="BC19" s="125">
        <f t="shared" si="0"/>
        <v>0</v>
      </c>
      <c r="BD19" s="125">
        <f t="shared" si="0"/>
        <v>0</v>
      </c>
      <c r="BE19" s="125">
        <f t="shared" si="0"/>
        <v>0</v>
      </c>
      <c r="BF19" s="125">
        <f t="shared" si="0"/>
        <v>0</v>
      </c>
      <c r="BG19" s="125">
        <f t="shared" si="0"/>
        <v>0</v>
      </c>
      <c r="BH19" s="125">
        <f t="shared" si="0"/>
        <v>2</v>
      </c>
      <c r="BI19" s="125">
        <f t="shared" si="0"/>
        <v>0</v>
      </c>
      <c r="BJ19" s="125">
        <f t="shared" si="0"/>
        <v>0</v>
      </c>
      <c r="BK19" s="125">
        <f t="shared" si="0"/>
        <v>0</v>
      </c>
      <c r="BL19" s="125">
        <f t="shared" si="0"/>
        <v>0</v>
      </c>
      <c r="BM19" s="125">
        <f t="shared" si="0"/>
        <v>0</v>
      </c>
      <c r="BN19" s="125">
        <f t="shared" si="0"/>
        <v>0</v>
      </c>
      <c r="BO19" s="125">
        <f t="shared" si="0"/>
        <v>0</v>
      </c>
      <c r="BP19" s="125">
        <f t="shared" si="0"/>
        <v>0</v>
      </c>
      <c r="BQ19" s="125">
        <f t="shared" si="0"/>
        <v>0</v>
      </c>
      <c r="BR19" s="125">
        <f t="shared" ref="BR19:CC19" si="1">BR20</f>
        <v>0</v>
      </c>
      <c r="BS19" s="125">
        <f t="shared" si="1"/>
        <v>0</v>
      </c>
      <c r="BT19" s="125">
        <f t="shared" si="1"/>
        <v>0</v>
      </c>
      <c r="BU19" s="125">
        <f t="shared" si="1"/>
        <v>0</v>
      </c>
      <c r="BV19" s="125">
        <f t="shared" si="1"/>
        <v>0</v>
      </c>
      <c r="BW19" s="125">
        <f t="shared" si="1"/>
        <v>0</v>
      </c>
      <c r="BX19" s="125">
        <f t="shared" si="1"/>
        <v>0</v>
      </c>
      <c r="BY19" s="125">
        <f t="shared" si="1"/>
        <v>0</v>
      </c>
      <c r="BZ19" s="125">
        <f t="shared" si="1"/>
        <v>0</v>
      </c>
      <c r="CA19" s="125">
        <f t="shared" si="1"/>
        <v>0</v>
      </c>
      <c r="CB19" s="125">
        <f t="shared" si="1"/>
        <v>0</v>
      </c>
      <c r="CC19" s="125">
        <f t="shared" si="1"/>
        <v>0</v>
      </c>
      <c r="CD19" s="63"/>
    </row>
    <row r="20" spans="1:82" s="52" customFormat="1" ht="63" x14ac:dyDescent="0.25">
      <c r="A20" s="14">
        <v>1</v>
      </c>
      <c r="B20" s="14" t="s">
        <v>30</v>
      </c>
      <c r="C20" s="118" t="s">
        <v>288</v>
      </c>
      <c r="D20" s="70"/>
      <c r="E20" s="124">
        <f>E26+E37</f>
        <v>0</v>
      </c>
      <c r="F20" s="124">
        <f t="shared" ref="F20:BQ20" si="2">F26+F37</f>
        <v>0</v>
      </c>
      <c r="G20" s="124">
        <f t="shared" si="2"/>
        <v>0</v>
      </c>
      <c r="H20" s="124">
        <f t="shared" si="2"/>
        <v>0</v>
      </c>
      <c r="I20" s="124">
        <f t="shared" si="2"/>
        <v>0</v>
      </c>
      <c r="J20" s="124">
        <f t="shared" si="2"/>
        <v>0</v>
      </c>
      <c r="K20" s="124">
        <f t="shared" si="2"/>
        <v>4</v>
      </c>
      <c r="L20" s="124">
        <f t="shared" si="2"/>
        <v>0</v>
      </c>
      <c r="M20" s="124">
        <f t="shared" si="2"/>
        <v>0</v>
      </c>
      <c r="N20" s="124">
        <f t="shared" si="2"/>
        <v>0</v>
      </c>
      <c r="O20" s="124">
        <f t="shared" si="2"/>
        <v>0</v>
      </c>
      <c r="P20" s="124">
        <f t="shared" si="2"/>
        <v>0</v>
      </c>
      <c r="Q20" s="124">
        <f t="shared" si="2"/>
        <v>0</v>
      </c>
      <c r="R20" s="124">
        <f t="shared" si="2"/>
        <v>1</v>
      </c>
      <c r="S20" s="124">
        <f t="shared" si="2"/>
        <v>0</v>
      </c>
      <c r="T20" s="124">
        <f t="shared" si="2"/>
        <v>0</v>
      </c>
      <c r="U20" s="124">
        <f t="shared" si="2"/>
        <v>0</v>
      </c>
      <c r="V20" s="124">
        <f t="shared" si="2"/>
        <v>0</v>
      </c>
      <c r="W20" s="124">
        <f t="shared" si="2"/>
        <v>0</v>
      </c>
      <c r="X20" s="124">
        <f t="shared" si="2"/>
        <v>0</v>
      </c>
      <c r="Y20" s="124">
        <f t="shared" si="2"/>
        <v>2</v>
      </c>
      <c r="Z20" s="124">
        <f t="shared" si="2"/>
        <v>0</v>
      </c>
      <c r="AA20" s="124">
        <f t="shared" si="2"/>
        <v>0</v>
      </c>
      <c r="AB20" s="124">
        <f t="shared" si="2"/>
        <v>0</v>
      </c>
      <c r="AC20" s="124">
        <f t="shared" si="2"/>
        <v>0</v>
      </c>
      <c r="AD20" s="124">
        <f t="shared" si="2"/>
        <v>0</v>
      </c>
      <c r="AE20" s="124">
        <f t="shared" si="2"/>
        <v>0</v>
      </c>
      <c r="AF20" s="124">
        <f t="shared" si="2"/>
        <v>0</v>
      </c>
      <c r="AG20" s="124">
        <f t="shared" si="2"/>
        <v>0</v>
      </c>
      <c r="AH20" s="124">
        <f t="shared" si="2"/>
        <v>0</v>
      </c>
      <c r="AI20" s="124">
        <f t="shared" si="2"/>
        <v>0</v>
      </c>
      <c r="AJ20" s="124">
        <f t="shared" si="2"/>
        <v>0</v>
      </c>
      <c r="AK20" s="124">
        <f t="shared" si="2"/>
        <v>0</v>
      </c>
      <c r="AL20" s="124">
        <f t="shared" si="2"/>
        <v>0</v>
      </c>
      <c r="AM20" s="124">
        <f t="shared" si="2"/>
        <v>1</v>
      </c>
      <c r="AN20" s="124">
        <f t="shared" si="2"/>
        <v>0</v>
      </c>
      <c r="AO20" s="124">
        <f t="shared" si="2"/>
        <v>0</v>
      </c>
      <c r="AP20" s="124">
        <f t="shared" si="2"/>
        <v>0</v>
      </c>
      <c r="AQ20" s="124">
        <f t="shared" si="2"/>
        <v>0</v>
      </c>
      <c r="AR20" s="124">
        <f t="shared" si="2"/>
        <v>0</v>
      </c>
      <c r="AS20" s="124">
        <f t="shared" si="2"/>
        <v>0</v>
      </c>
      <c r="AT20" s="124">
        <f t="shared" si="2"/>
        <v>3</v>
      </c>
      <c r="AU20" s="124">
        <f t="shared" si="2"/>
        <v>0</v>
      </c>
      <c r="AV20" s="124">
        <f t="shared" si="2"/>
        <v>0</v>
      </c>
      <c r="AW20" s="124">
        <f t="shared" si="2"/>
        <v>0</v>
      </c>
      <c r="AX20" s="124">
        <f t="shared" si="2"/>
        <v>0</v>
      </c>
      <c r="AY20" s="124">
        <f t="shared" si="2"/>
        <v>0</v>
      </c>
      <c r="AZ20" s="124">
        <f t="shared" si="2"/>
        <v>0</v>
      </c>
      <c r="BA20" s="124">
        <f t="shared" si="2"/>
        <v>1</v>
      </c>
      <c r="BB20" s="124">
        <f t="shared" si="2"/>
        <v>0</v>
      </c>
      <c r="BC20" s="124">
        <f t="shared" si="2"/>
        <v>0</v>
      </c>
      <c r="BD20" s="124">
        <f t="shared" si="2"/>
        <v>0</v>
      </c>
      <c r="BE20" s="124">
        <f t="shared" si="2"/>
        <v>0</v>
      </c>
      <c r="BF20" s="124">
        <f t="shared" si="2"/>
        <v>0</v>
      </c>
      <c r="BG20" s="124">
        <f t="shared" si="2"/>
        <v>0</v>
      </c>
      <c r="BH20" s="124">
        <f t="shared" si="2"/>
        <v>2</v>
      </c>
      <c r="BI20" s="124">
        <f t="shared" si="2"/>
        <v>0</v>
      </c>
      <c r="BJ20" s="124">
        <f t="shared" si="2"/>
        <v>0</v>
      </c>
      <c r="BK20" s="124">
        <f t="shared" si="2"/>
        <v>0</v>
      </c>
      <c r="BL20" s="124">
        <f t="shared" si="2"/>
        <v>0</v>
      </c>
      <c r="BM20" s="124">
        <f t="shared" si="2"/>
        <v>0</v>
      </c>
      <c r="BN20" s="124">
        <f t="shared" si="2"/>
        <v>0</v>
      </c>
      <c r="BO20" s="124">
        <f t="shared" si="2"/>
        <v>0</v>
      </c>
      <c r="BP20" s="124">
        <f t="shared" si="2"/>
        <v>0</v>
      </c>
      <c r="BQ20" s="124">
        <f t="shared" si="2"/>
        <v>0</v>
      </c>
      <c r="BR20" s="124">
        <f t="shared" ref="BR20:CC20" si="3">BR26+BR37</f>
        <v>0</v>
      </c>
      <c r="BS20" s="124">
        <f t="shared" si="3"/>
        <v>0</v>
      </c>
      <c r="BT20" s="124">
        <f t="shared" si="3"/>
        <v>0</v>
      </c>
      <c r="BU20" s="124">
        <f t="shared" si="3"/>
        <v>0</v>
      </c>
      <c r="BV20" s="124">
        <f t="shared" si="3"/>
        <v>0</v>
      </c>
      <c r="BW20" s="124">
        <f t="shared" si="3"/>
        <v>0</v>
      </c>
      <c r="BX20" s="124">
        <f t="shared" si="3"/>
        <v>0</v>
      </c>
      <c r="BY20" s="124">
        <f t="shared" si="3"/>
        <v>0</v>
      </c>
      <c r="BZ20" s="124">
        <f t="shared" si="3"/>
        <v>0</v>
      </c>
      <c r="CA20" s="124">
        <f t="shared" si="3"/>
        <v>0</v>
      </c>
      <c r="CB20" s="124">
        <f t="shared" si="3"/>
        <v>0</v>
      </c>
      <c r="CC20" s="124">
        <f t="shared" si="3"/>
        <v>0</v>
      </c>
      <c r="CD20" s="15"/>
    </row>
    <row r="21" spans="1:82" s="52" customFormat="1" x14ac:dyDescent="0.25">
      <c r="A21" s="26" t="s">
        <v>32</v>
      </c>
      <c r="B21" s="27" t="s">
        <v>33</v>
      </c>
      <c r="C21" s="135" t="str">
        <f>C22</f>
        <v>Г</v>
      </c>
      <c r="D21" s="71"/>
      <c r="E21" s="15" t="str">
        <f>E22</f>
        <v>нд</v>
      </c>
      <c r="F21" s="15" t="str">
        <f t="shared" ref="F21:BQ23" si="4">F22</f>
        <v>нд</v>
      </c>
      <c r="G21" s="15" t="str">
        <f t="shared" si="4"/>
        <v>нд</v>
      </c>
      <c r="H21" s="15" t="str">
        <f t="shared" si="4"/>
        <v>нд</v>
      </c>
      <c r="I21" s="15" t="str">
        <f t="shared" si="4"/>
        <v>нд</v>
      </c>
      <c r="J21" s="15" t="str">
        <f t="shared" si="4"/>
        <v>нд</v>
      </c>
      <c r="K21" s="15" t="str">
        <f t="shared" si="4"/>
        <v>нд</v>
      </c>
      <c r="L21" s="15" t="str">
        <f t="shared" si="4"/>
        <v>нд</v>
      </c>
      <c r="M21" s="15" t="str">
        <f t="shared" si="4"/>
        <v>нд</v>
      </c>
      <c r="N21" s="15" t="str">
        <f t="shared" si="4"/>
        <v>нд</v>
      </c>
      <c r="O21" s="15" t="str">
        <f t="shared" si="4"/>
        <v>нд</v>
      </c>
      <c r="P21" s="15" t="str">
        <f t="shared" si="4"/>
        <v>нд</v>
      </c>
      <c r="Q21" s="15" t="str">
        <f t="shared" si="4"/>
        <v>нд</v>
      </c>
      <c r="R21" s="15" t="str">
        <f t="shared" si="4"/>
        <v>нд</v>
      </c>
      <c r="S21" s="15" t="str">
        <f t="shared" si="4"/>
        <v>нд</v>
      </c>
      <c r="T21" s="15" t="str">
        <f t="shared" si="4"/>
        <v>нд</v>
      </c>
      <c r="U21" s="15" t="str">
        <f t="shared" si="4"/>
        <v>нд</v>
      </c>
      <c r="V21" s="15" t="str">
        <f t="shared" si="4"/>
        <v>нд</v>
      </c>
      <c r="W21" s="15" t="str">
        <f t="shared" si="4"/>
        <v>нд</v>
      </c>
      <c r="X21" s="15" t="str">
        <f t="shared" si="4"/>
        <v>нд</v>
      </c>
      <c r="Y21" s="15" t="str">
        <f t="shared" si="4"/>
        <v>нд</v>
      </c>
      <c r="Z21" s="15" t="str">
        <f t="shared" si="4"/>
        <v>нд</v>
      </c>
      <c r="AA21" s="15" t="str">
        <f t="shared" si="4"/>
        <v>нд</v>
      </c>
      <c r="AB21" s="15" t="str">
        <f t="shared" si="4"/>
        <v>нд</v>
      </c>
      <c r="AC21" s="15" t="str">
        <f t="shared" si="4"/>
        <v>нд</v>
      </c>
      <c r="AD21" s="15" t="str">
        <f t="shared" si="4"/>
        <v>нд</v>
      </c>
      <c r="AE21" s="15" t="str">
        <f t="shared" si="4"/>
        <v>нд</v>
      </c>
      <c r="AF21" s="15" t="str">
        <f t="shared" si="4"/>
        <v>нд</v>
      </c>
      <c r="AG21" s="15" t="str">
        <f t="shared" si="4"/>
        <v>нд</v>
      </c>
      <c r="AH21" s="15" t="str">
        <f t="shared" si="4"/>
        <v>нд</v>
      </c>
      <c r="AI21" s="15" t="str">
        <f t="shared" si="4"/>
        <v>нд</v>
      </c>
      <c r="AJ21" s="15" t="str">
        <f t="shared" si="4"/>
        <v>нд</v>
      </c>
      <c r="AK21" s="15" t="str">
        <f t="shared" si="4"/>
        <v>нд</v>
      </c>
      <c r="AL21" s="15" t="str">
        <f t="shared" si="4"/>
        <v>нд</v>
      </c>
      <c r="AM21" s="15" t="str">
        <f t="shared" si="4"/>
        <v>нд</v>
      </c>
      <c r="AN21" s="15" t="str">
        <f t="shared" si="4"/>
        <v>нд</v>
      </c>
      <c r="AO21" s="15" t="str">
        <f t="shared" si="4"/>
        <v>нд</v>
      </c>
      <c r="AP21" s="15" t="str">
        <f t="shared" si="4"/>
        <v>нд</v>
      </c>
      <c r="AQ21" s="15" t="str">
        <f t="shared" si="4"/>
        <v>нд</v>
      </c>
      <c r="AR21" s="15" t="str">
        <f t="shared" si="4"/>
        <v>нд</v>
      </c>
      <c r="AS21" s="15" t="str">
        <f t="shared" si="4"/>
        <v>нд</v>
      </c>
      <c r="AT21" s="15" t="str">
        <f t="shared" si="4"/>
        <v>нд</v>
      </c>
      <c r="AU21" s="15" t="str">
        <f t="shared" si="4"/>
        <v>нд</v>
      </c>
      <c r="AV21" s="15" t="str">
        <f t="shared" si="4"/>
        <v>нд</v>
      </c>
      <c r="AW21" s="15" t="str">
        <f t="shared" si="4"/>
        <v>нд</v>
      </c>
      <c r="AX21" s="15" t="str">
        <f t="shared" si="4"/>
        <v>нд</v>
      </c>
      <c r="AY21" s="15" t="str">
        <f t="shared" si="4"/>
        <v>нд</v>
      </c>
      <c r="AZ21" s="15" t="str">
        <f t="shared" si="4"/>
        <v>нд</v>
      </c>
      <c r="BA21" s="15" t="str">
        <f t="shared" si="4"/>
        <v>нд</v>
      </c>
      <c r="BB21" s="15" t="str">
        <f t="shared" si="4"/>
        <v>нд</v>
      </c>
      <c r="BC21" s="15" t="str">
        <f t="shared" si="4"/>
        <v>нд</v>
      </c>
      <c r="BD21" s="15" t="str">
        <f t="shared" si="4"/>
        <v>нд</v>
      </c>
      <c r="BE21" s="15" t="str">
        <f t="shared" si="4"/>
        <v>нд</v>
      </c>
      <c r="BF21" s="15" t="str">
        <f t="shared" si="4"/>
        <v>нд</v>
      </c>
      <c r="BG21" s="15" t="str">
        <f t="shared" si="4"/>
        <v>нд</v>
      </c>
      <c r="BH21" s="15" t="str">
        <f t="shared" si="4"/>
        <v>нд</v>
      </c>
      <c r="BI21" s="15" t="str">
        <f t="shared" si="4"/>
        <v>нд</v>
      </c>
      <c r="BJ21" s="15" t="str">
        <f t="shared" si="4"/>
        <v>нд</v>
      </c>
      <c r="BK21" s="15" t="str">
        <f t="shared" si="4"/>
        <v>нд</v>
      </c>
      <c r="BL21" s="15" t="str">
        <f t="shared" si="4"/>
        <v>нд</v>
      </c>
      <c r="BM21" s="15" t="str">
        <f t="shared" si="4"/>
        <v>нд</v>
      </c>
      <c r="BN21" s="15" t="str">
        <f t="shared" si="4"/>
        <v>нд</v>
      </c>
      <c r="BO21" s="15" t="str">
        <f t="shared" si="4"/>
        <v>нд</v>
      </c>
      <c r="BP21" s="15" t="str">
        <f t="shared" si="4"/>
        <v>нд</v>
      </c>
      <c r="BQ21" s="15" t="str">
        <f t="shared" si="4"/>
        <v>нд</v>
      </c>
      <c r="BR21" s="15" t="str">
        <f t="shared" ref="BR21:CC23" si="5">BR22</f>
        <v>нд</v>
      </c>
      <c r="BS21" s="15" t="str">
        <f t="shared" si="5"/>
        <v>нд</v>
      </c>
      <c r="BT21" s="15" t="str">
        <f t="shared" si="5"/>
        <v>нд</v>
      </c>
      <c r="BU21" s="15" t="str">
        <f t="shared" si="5"/>
        <v>нд</v>
      </c>
      <c r="BV21" s="15" t="str">
        <f t="shared" si="5"/>
        <v>нд</v>
      </c>
      <c r="BW21" s="15" t="str">
        <f t="shared" si="5"/>
        <v>нд</v>
      </c>
      <c r="BX21" s="15" t="str">
        <f t="shared" si="5"/>
        <v>нд</v>
      </c>
      <c r="BY21" s="15" t="str">
        <f t="shared" si="5"/>
        <v>нд</v>
      </c>
      <c r="BZ21" s="15" t="str">
        <f t="shared" si="5"/>
        <v>нд</v>
      </c>
      <c r="CA21" s="15" t="str">
        <f t="shared" si="5"/>
        <v>нд</v>
      </c>
      <c r="CB21" s="15" t="str">
        <f t="shared" si="5"/>
        <v>нд</v>
      </c>
      <c r="CC21" s="15" t="str">
        <f t="shared" si="5"/>
        <v>нд</v>
      </c>
      <c r="CD21" s="15"/>
    </row>
    <row r="22" spans="1:82" s="52" customFormat="1" ht="31.5" x14ac:dyDescent="0.25">
      <c r="A22" s="29" t="s">
        <v>34</v>
      </c>
      <c r="B22" s="30" t="s">
        <v>35</v>
      </c>
      <c r="C22" s="134" t="str">
        <f>C23</f>
        <v>Г</v>
      </c>
      <c r="D22" s="71"/>
      <c r="E22" s="15" t="str">
        <f>E23</f>
        <v>нд</v>
      </c>
      <c r="F22" s="15" t="str">
        <f t="shared" si="4"/>
        <v>нд</v>
      </c>
      <c r="G22" s="15" t="str">
        <f t="shared" si="4"/>
        <v>нд</v>
      </c>
      <c r="H22" s="15" t="str">
        <f t="shared" si="4"/>
        <v>нд</v>
      </c>
      <c r="I22" s="15" t="str">
        <f t="shared" si="4"/>
        <v>нд</v>
      </c>
      <c r="J22" s="15" t="str">
        <f t="shared" si="4"/>
        <v>нд</v>
      </c>
      <c r="K22" s="15" t="str">
        <f t="shared" si="4"/>
        <v>нд</v>
      </c>
      <c r="L22" s="15" t="str">
        <f t="shared" si="4"/>
        <v>нд</v>
      </c>
      <c r="M22" s="15" t="str">
        <f t="shared" si="4"/>
        <v>нд</v>
      </c>
      <c r="N22" s="15" t="str">
        <f t="shared" si="4"/>
        <v>нд</v>
      </c>
      <c r="O22" s="15" t="str">
        <f t="shared" si="4"/>
        <v>нд</v>
      </c>
      <c r="P22" s="15" t="str">
        <f t="shared" si="4"/>
        <v>нд</v>
      </c>
      <c r="Q22" s="15" t="str">
        <f t="shared" si="4"/>
        <v>нд</v>
      </c>
      <c r="R22" s="15" t="str">
        <f t="shared" si="4"/>
        <v>нд</v>
      </c>
      <c r="S22" s="15" t="str">
        <f t="shared" si="4"/>
        <v>нд</v>
      </c>
      <c r="T22" s="15" t="str">
        <f t="shared" si="4"/>
        <v>нд</v>
      </c>
      <c r="U22" s="15" t="str">
        <f t="shared" si="4"/>
        <v>нд</v>
      </c>
      <c r="V22" s="15" t="str">
        <f t="shared" si="4"/>
        <v>нд</v>
      </c>
      <c r="W22" s="15" t="str">
        <f t="shared" si="4"/>
        <v>нд</v>
      </c>
      <c r="X22" s="15" t="str">
        <f t="shared" si="4"/>
        <v>нд</v>
      </c>
      <c r="Y22" s="15" t="str">
        <f t="shared" si="4"/>
        <v>нд</v>
      </c>
      <c r="Z22" s="15" t="str">
        <f t="shared" si="4"/>
        <v>нд</v>
      </c>
      <c r="AA22" s="15" t="str">
        <f t="shared" si="4"/>
        <v>нд</v>
      </c>
      <c r="AB22" s="15" t="str">
        <f t="shared" si="4"/>
        <v>нд</v>
      </c>
      <c r="AC22" s="15" t="str">
        <f t="shared" si="4"/>
        <v>нд</v>
      </c>
      <c r="AD22" s="15" t="str">
        <f t="shared" si="4"/>
        <v>нд</v>
      </c>
      <c r="AE22" s="15" t="str">
        <f t="shared" si="4"/>
        <v>нд</v>
      </c>
      <c r="AF22" s="15" t="str">
        <f t="shared" si="4"/>
        <v>нд</v>
      </c>
      <c r="AG22" s="15" t="str">
        <f t="shared" si="4"/>
        <v>нд</v>
      </c>
      <c r="AH22" s="15" t="str">
        <f t="shared" si="4"/>
        <v>нд</v>
      </c>
      <c r="AI22" s="15" t="str">
        <f t="shared" si="4"/>
        <v>нд</v>
      </c>
      <c r="AJ22" s="15" t="str">
        <f t="shared" si="4"/>
        <v>нд</v>
      </c>
      <c r="AK22" s="15" t="str">
        <f t="shared" si="4"/>
        <v>нд</v>
      </c>
      <c r="AL22" s="15" t="str">
        <f t="shared" si="4"/>
        <v>нд</v>
      </c>
      <c r="AM22" s="15" t="str">
        <f t="shared" si="4"/>
        <v>нд</v>
      </c>
      <c r="AN22" s="15" t="str">
        <f t="shared" si="4"/>
        <v>нд</v>
      </c>
      <c r="AO22" s="15" t="str">
        <f t="shared" si="4"/>
        <v>нд</v>
      </c>
      <c r="AP22" s="15" t="str">
        <f t="shared" si="4"/>
        <v>нд</v>
      </c>
      <c r="AQ22" s="15" t="str">
        <f t="shared" si="4"/>
        <v>нд</v>
      </c>
      <c r="AR22" s="15" t="str">
        <f t="shared" si="4"/>
        <v>нд</v>
      </c>
      <c r="AS22" s="15" t="str">
        <f t="shared" si="4"/>
        <v>нд</v>
      </c>
      <c r="AT22" s="15" t="str">
        <f t="shared" si="4"/>
        <v>нд</v>
      </c>
      <c r="AU22" s="15" t="str">
        <f t="shared" si="4"/>
        <v>нд</v>
      </c>
      <c r="AV22" s="15" t="str">
        <f t="shared" si="4"/>
        <v>нд</v>
      </c>
      <c r="AW22" s="15" t="str">
        <f t="shared" si="4"/>
        <v>нд</v>
      </c>
      <c r="AX22" s="15" t="str">
        <f t="shared" si="4"/>
        <v>нд</v>
      </c>
      <c r="AY22" s="15" t="str">
        <f t="shared" si="4"/>
        <v>нд</v>
      </c>
      <c r="AZ22" s="15" t="str">
        <f t="shared" si="4"/>
        <v>нд</v>
      </c>
      <c r="BA22" s="15" t="str">
        <f t="shared" si="4"/>
        <v>нд</v>
      </c>
      <c r="BB22" s="15" t="str">
        <f t="shared" si="4"/>
        <v>нд</v>
      </c>
      <c r="BC22" s="15" t="str">
        <f t="shared" si="4"/>
        <v>нд</v>
      </c>
      <c r="BD22" s="15" t="str">
        <f t="shared" si="4"/>
        <v>нд</v>
      </c>
      <c r="BE22" s="15" t="str">
        <f t="shared" si="4"/>
        <v>нд</v>
      </c>
      <c r="BF22" s="15" t="str">
        <f t="shared" si="4"/>
        <v>нд</v>
      </c>
      <c r="BG22" s="15" t="str">
        <f t="shared" si="4"/>
        <v>нд</v>
      </c>
      <c r="BH22" s="15" t="str">
        <f t="shared" si="4"/>
        <v>нд</v>
      </c>
      <c r="BI22" s="15" t="str">
        <f t="shared" si="4"/>
        <v>нд</v>
      </c>
      <c r="BJ22" s="15" t="str">
        <f t="shared" si="4"/>
        <v>нд</v>
      </c>
      <c r="BK22" s="15" t="str">
        <f t="shared" si="4"/>
        <v>нд</v>
      </c>
      <c r="BL22" s="15" t="str">
        <f t="shared" si="4"/>
        <v>нд</v>
      </c>
      <c r="BM22" s="15" t="str">
        <f t="shared" si="4"/>
        <v>нд</v>
      </c>
      <c r="BN22" s="15" t="str">
        <f t="shared" si="4"/>
        <v>нд</v>
      </c>
      <c r="BO22" s="15" t="str">
        <f t="shared" si="4"/>
        <v>нд</v>
      </c>
      <c r="BP22" s="15" t="str">
        <f t="shared" si="4"/>
        <v>нд</v>
      </c>
      <c r="BQ22" s="15" t="str">
        <f t="shared" si="4"/>
        <v>нд</v>
      </c>
      <c r="BR22" s="15" t="str">
        <f t="shared" si="5"/>
        <v>нд</v>
      </c>
      <c r="BS22" s="15" t="str">
        <f t="shared" si="5"/>
        <v>нд</v>
      </c>
      <c r="BT22" s="15" t="str">
        <f t="shared" si="5"/>
        <v>нд</v>
      </c>
      <c r="BU22" s="15" t="str">
        <f t="shared" si="5"/>
        <v>нд</v>
      </c>
      <c r="BV22" s="15" t="str">
        <f t="shared" si="5"/>
        <v>нд</v>
      </c>
      <c r="BW22" s="15" t="str">
        <f t="shared" si="5"/>
        <v>нд</v>
      </c>
      <c r="BX22" s="15" t="str">
        <f t="shared" si="5"/>
        <v>нд</v>
      </c>
      <c r="BY22" s="15" t="str">
        <f t="shared" si="5"/>
        <v>нд</v>
      </c>
      <c r="BZ22" s="15" t="str">
        <f t="shared" si="5"/>
        <v>нд</v>
      </c>
      <c r="CA22" s="15" t="str">
        <f t="shared" si="5"/>
        <v>нд</v>
      </c>
      <c r="CB22" s="15" t="str">
        <f t="shared" si="5"/>
        <v>нд</v>
      </c>
      <c r="CC22" s="15" t="str">
        <f t="shared" si="5"/>
        <v>нд</v>
      </c>
      <c r="CD22" s="15"/>
    </row>
    <row r="23" spans="1:82" s="52" customFormat="1" ht="47.25" x14ac:dyDescent="0.25">
      <c r="A23" s="31" t="s">
        <v>36</v>
      </c>
      <c r="B23" s="32" t="s">
        <v>37</v>
      </c>
      <c r="C23" s="46" t="s">
        <v>31</v>
      </c>
      <c r="D23" s="71"/>
      <c r="E23" s="15" t="str">
        <f>E24</f>
        <v>нд</v>
      </c>
      <c r="F23" s="15" t="str">
        <f t="shared" si="4"/>
        <v>нд</v>
      </c>
      <c r="G23" s="15" t="str">
        <f t="shared" si="4"/>
        <v>нд</v>
      </c>
      <c r="H23" s="15" t="str">
        <f t="shared" si="4"/>
        <v>нд</v>
      </c>
      <c r="I23" s="15" t="str">
        <f t="shared" si="4"/>
        <v>нд</v>
      </c>
      <c r="J23" s="15" t="str">
        <f t="shared" si="4"/>
        <v>нд</v>
      </c>
      <c r="K23" s="15" t="str">
        <f t="shared" si="4"/>
        <v>нд</v>
      </c>
      <c r="L23" s="15" t="str">
        <f t="shared" si="4"/>
        <v>нд</v>
      </c>
      <c r="M23" s="15" t="str">
        <f t="shared" si="4"/>
        <v>нд</v>
      </c>
      <c r="N23" s="15" t="str">
        <f t="shared" si="4"/>
        <v>нд</v>
      </c>
      <c r="O23" s="15" t="str">
        <f t="shared" si="4"/>
        <v>нд</v>
      </c>
      <c r="P23" s="15" t="str">
        <f t="shared" si="4"/>
        <v>нд</v>
      </c>
      <c r="Q23" s="15" t="str">
        <f t="shared" si="4"/>
        <v>нд</v>
      </c>
      <c r="R23" s="15" t="str">
        <f t="shared" si="4"/>
        <v>нд</v>
      </c>
      <c r="S23" s="15" t="str">
        <f t="shared" si="4"/>
        <v>нд</v>
      </c>
      <c r="T23" s="15" t="str">
        <f t="shared" si="4"/>
        <v>нд</v>
      </c>
      <c r="U23" s="15" t="str">
        <f t="shared" si="4"/>
        <v>нд</v>
      </c>
      <c r="V23" s="15" t="str">
        <f t="shared" si="4"/>
        <v>нд</v>
      </c>
      <c r="W23" s="15" t="str">
        <f t="shared" si="4"/>
        <v>нд</v>
      </c>
      <c r="X23" s="15" t="str">
        <f t="shared" si="4"/>
        <v>нд</v>
      </c>
      <c r="Y23" s="15" t="str">
        <f t="shared" si="4"/>
        <v>нд</v>
      </c>
      <c r="Z23" s="15" t="str">
        <f t="shared" si="4"/>
        <v>нд</v>
      </c>
      <c r="AA23" s="15" t="str">
        <f t="shared" si="4"/>
        <v>нд</v>
      </c>
      <c r="AB23" s="15" t="str">
        <f t="shared" si="4"/>
        <v>нд</v>
      </c>
      <c r="AC23" s="15" t="str">
        <f t="shared" si="4"/>
        <v>нд</v>
      </c>
      <c r="AD23" s="15" t="str">
        <f t="shared" si="4"/>
        <v>нд</v>
      </c>
      <c r="AE23" s="15" t="str">
        <f t="shared" si="4"/>
        <v>нд</v>
      </c>
      <c r="AF23" s="15" t="str">
        <f t="shared" si="4"/>
        <v>нд</v>
      </c>
      <c r="AG23" s="15" t="str">
        <f t="shared" si="4"/>
        <v>нд</v>
      </c>
      <c r="AH23" s="15" t="str">
        <f t="shared" si="4"/>
        <v>нд</v>
      </c>
      <c r="AI23" s="15" t="str">
        <f t="shared" si="4"/>
        <v>нд</v>
      </c>
      <c r="AJ23" s="15" t="str">
        <f t="shared" si="4"/>
        <v>нд</v>
      </c>
      <c r="AK23" s="15" t="str">
        <f t="shared" si="4"/>
        <v>нд</v>
      </c>
      <c r="AL23" s="15" t="str">
        <f t="shared" si="4"/>
        <v>нд</v>
      </c>
      <c r="AM23" s="15" t="str">
        <f t="shared" si="4"/>
        <v>нд</v>
      </c>
      <c r="AN23" s="15" t="str">
        <f t="shared" si="4"/>
        <v>нд</v>
      </c>
      <c r="AO23" s="15" t="str">
        <f t="shared" si="4"/>
        <v>нд</v>
      </c>
      <c r="AP23" s="15" t="str">
        <f t="shared" si="4"/>
        <v>нд</v>
      </c>
      <c r="AQ23" s="15" t="str">
        <f t="shared" si="4"/>
        <v>нд</v>
      </c>
      <c r="AR23" s="15" t="str">
        <f t="shared" si="4"/>
        <v>нд</v>
      </c>
      <c r="AS23" s="15" t="str">
        <f t="shared" si="4"/>
        <v>нд</v>
      </c>
      <c r="AT23" s="15" t="str">
        <f t="shared" si="4"/>
        <v>нд</v>
      </c>
      <c r="AU23" s="15" t="str">
        <f t="shared" si="4"/>
        <v>нд</v>
      </c>
      <c r="AV23" s="15" t="str">
        <f t="shared" si="4"/>
        <v>нд</v>
      </c>
      <c r="AW23" s="15" t="str">
        <f t="shared" si="4"/>
        <v>нд</v>
      </c>
      <c r="AX23" s="15" t="str">
        <f t="shared" si="4"/>
        <v>нд</v>
      </c>
      <c r="AY23" s="15" t="str">
        <f t="shared" si="4"/>
        <v>нд</v>
      </c>
      <c r="AZ23" s="15" t="str">
        <f t="shared" si="4"/>
        <v>нд</v>
      </c>
      <c r="BA23" s="15" t="str">
        <f t="shared" si="4"/>
        <v>нд</v>
      </c>
      <c r="BB23" s="15" t="str">
        <f t="shared" si="4"/>
        <v>нд</v>
      </c>
      <c r="BC23" s="15" t="str">
        <f t="shared" si="4"/>
        <v>нд</v>
      </c>
      <c r="BD23" s="15" t="str">
        <f t="shared" si="4"/>
        <v>нд</v>
      </c>
      <c r="BE23" s="15" t="str">
        <f t="shared" si="4"/>
        <v>нд</v>
      </c>
      <c r="BF23" s="15" t="str">
        <f t="shared" si="4"/>
        <v>нд</v>
      </c>
      <c r="BG23" s="15" t="str">
        <f t="shared" si="4"/>
        <v>нд</v>
      </c>
      <c r="BH23" s="15" t="str">
        <f t="shared" si="4"/>
        <v>нд</v>
      </c>
      <c r="BI23" s="15" t="str">
        <f t="shared" si="4"/>
        <v>нд</v>
      </c>
      <c r="BJ23" s="15" t="str">
        <f t="shared" si="4"/>
        <v>нд</v>
      </c>
      <c r="BK23" s="15" t="str">
        <f t="shared" si="4"/>
        <v>нд</v>
      </c>
      <c r="BL23" s="15" t="str">
        <f t="shared" si="4"/>
        <v>нд</v>
      </c>
      <c r="BM23" s="15" t="str">
        <f t="shared" si="4"/>
        <v>нд</v>
      </c>
      <c r="BN23" s="15" t="str">
        <f t="shared" si="4"/>
        <v>нд</v>
      </c>
      <c r="BO23" s="15" t="str">
        <f t="shared" si="4"/>
        <v>нд</v>
      </c>
      <c r="BP23" s="15" t="str">
        <f t="shared" si="4"/>
        <v>нд</v>
      </c>
      <c r="BQ23" s="15" t="str">
        <f t="shared" si="4"/>
        <v>нд</v>
      </c>
      <c r="BR23" s="15" t="str">
        <f t="shared" si="5"/>
        <v>нд</v>
      </c>
      <c r="BS23" s="15" t="str">
        <f t="shared" si="5"/>
        <v>нд</v>
      </c>
      <c r="BT23" s="15" t="str">
        <f t="shared" si="5"/>
        <v>нд</v>
      </c>
      <c r="BU23" s="15" t="str">
        <f t="shared" si="5"/>
        <v>нд</v>
      </c>
      <c r="BV23" s="15" t="str">
        <f t="shared" si="5"/>
        <v>нд</v>
      </c>
      <c r="BW23" s="15" t="str">
        <f t="shared" si="5"/>
        <v>нд</v>
      </c>
      <c r="BX23" s="15" t="str">
        <f t="shared" si="5"/>
        <v>нд</v>
      </c>
      <c r="BY23" s="15" t="str">
        <f t="shared" si="5"/>
        <v>нд</v>
      </c>
      <c r="BZ23" s="15" t="str">
        <f t="shared" si="5"/>
        <v>нд</v>
      </c>
      <c r="CA23" s="15" t="str">
        <f t="shared" si="5"/>
        <v>нд</v>
      </c>
      <c r="CB23" s="15" t="str">
        <f t="shared" si="5"/>
        <v>нд</v>
      </c>
      <c r="CC23" s="15" t="str">
        <f t="shared" si="5"/>
        <v>нд</v>
      </c>
      <c r="CD23" s="15"/>
    </row>
    <row r="24" spans="1:82" s="52" customFormat="1" ht="47.25" x14ac:dyDescent="0.25">
      <c r="A24" s="19" t="s">
        <v>38</v>
      </c>
      <c r="B24" s="33" t="s">
        <v>39</v>
      </c>
      <c r="C24" s="46" t="s">
        <v>31</v>
      </c>
      <c r="D24" s="71"/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60</v>
      </c>
      <c r="AK24" s="15" t="s">
        <v>60</v>
      </c>
      <c r="AL24" s="15" t="s">
        <v>60</v>
      </c>
      <c r="AM24" s="15" t="s">
        <v>60</v>
      </c>
      <c r="AN24" s="15" t="s">
        <v>60</v>
      </c>
      <c r="AO24" s="15" t="s">
        <v>60</v>
      </c>
      <c r="AP24" s="15" t="s">
        <v>60</v>
      </c>
      <c r="AQ24" s="15" t="s">
        <v>60</v>
      </c>
      <c r="AR24" s="15" t="s">
        <v>60</v>
      </c>
      <c r="AS24" s="15" t="s">
        <v>60</v>
      </c>
      <c r="AT24" s="15" t="s">
        <v>60</v>
      </c>
      <c r="AU24" s="15" t="s">
        <v>60</v>
      </c>
      <c r="AV24" s="15" t="s">
        <v>60</v>
      </c>
      <c r="AW24" s="15" t="s">
        <v>60</v>
      </c>
      <c r="AX24" s="15" t="s">
        <v>60</v>
      </c>
      <c r="AY24" s="15" t="s">
        <v>60</v>
      </c>
      <c r="AZ24" s="15" t="s">
        <v>60</v>
      </c>
      <c r="BA24" s="15" t="s">
        <v>60</v>
      </c>
      <c r="BB24" s="15" t="s">
        <v>60</v>
      </c>
      <c r="BC24" s="15" t="s">
        <v>60</v>
      </c>
      <c r="BD24" s="15" t="s">
        <v>60</v>
      </c>
      <c r="BE24" s="15" t="s">
        <v>60</v>
      </c>
      <c r="BF24" s="15" t="s">
        <v>60</v>
      </c>
      <c r="BG24" s="15" t="s">
        <v>60</v>
      </c>
      <c r="BH24" s="15" t="s">
        <v>60</v>
      </c>
      <c r="BI24" s="15" t="s">
        <v>60</v>
      </c>
      <c r="BJ24" s="15" t="s">
        <v>60</v>
      </c>
      <c r="BK24" s="15" t="s">
        <v>60</v>
      </c>
      <c r="BL24" s="15" t="s">
        <v>60</v>
      </c>
      <c r="BM24" s="15" t="s">
        <v>60</v>
      </c>
      <c r="BN24" s="15" t="s">
        <v>60</v>
      </c>
      <c r="BO24" s="15" t="s">
        <v>60</v>
      </c>
      <c r="BP24" s="15" t="s">
        <v>60</v>
      </c>
      <c r="BQ24" s="15" t="s">
        <v>60</v>
      </c>
      <c r="BR24" s="15" t="s">
        <v>60</v>
      </c>
      <c r="BS24" s="15" t="s">
        <v>60</v>
      </c>
      <c r="BT24" s="15" t="s">
        <v>60</v>
      </c>
      <c r="BU24" s="15" t="s">
        <v>60</v>
      </c>
      <c r="BV24" s="15" t="s">
        <v>60</v>
      </c>
      <c r="BW24" s="15" t="s">
        <v>60</v>
      </c>
      <c r="BX24" s="15" t="s">
        <v>60</v>
      </c>
      <c r="BY24" s="15" t="s">
        <v>60</v>
      </c>
      <c r="BZ24" s="15" t="s">
        <v>60</v>
      </c>
      <c r="CA24" s="15" t="s">
        <v>60</v>
      </c>
      <c r="CB24" s="15" t="s">
        <v>60</v>
      </c>
      <c r="CC24" s="15" t="s">
        <v>60</v>
      </c>
      <c r="CD24" s="15"/>
    </row>
    <row r="25" spans="1:82" s="52" customFormat="1" ht="31.5" x14ac:dyDescent="0.25">
      <c r="A25" s="19" t="s">
        <v>40</v>
      </c>
      <c r="B25" s="33" t="s">
        <v>41</v>
      </c>
      <c r="C25" s="46" t="s">
        <v>31</v>
      </c>
      <c r="D25" s="71"/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  <c r="AI25" s="15" t="s">
        <v>60</v>
      </c>
      <c r="AJ25" s="15" t="s">
        <v>60</v>
      </c>
      <c r="AK25" s="15" t="s">
        <v>60</v>
      </c>
      <c r="AL25" s="15" t="s">
        <v>60</v>
      </c>
      <c r="AM25" s="15" t="s">
        <v>60</v>
      </c>
      <c r="AN25" s="15" t="s">
        <v>60</v>
      </c>
      <c r="AO25" s="15" t="s">
        <v>60</v>
      </c>
      <c r="AP25" s="15" t="s">
        <v>60</v>
      </c>
      <c r="AQ25" s="15" t="s">
        <v>60</v>
      </c>
      <c r="AR25" s="15" t="s">
        <v>60</v>
      </c>
      <c r="AS25" s="15" t="s">
        <v>60</v>
      </c>
      <c r="AT25" s="15" t="s">
        <v>60</v>
      </c>
      <c r="AU25" s="15" t="s">
        <v>60</v>
      </c>
      <c r="AV25" s="15" t="s">
        <v>60</v>
      </c>
      <c r="AW25" s="15" t="s">
        <v>60</v>
      </c>
      <c r="AX25" s="15" t="s">
        <v>60</v>
      </c>
      <c r="AY25" s="15" t="s">
        <v>60</v>
      </c>
      <c r="AZ25" s="15" t="s">
        <v>60</v>
      </c>
      <c r="BA25" s="15" t="s">
        <v>60</v>
      </c>
      <c r="BB25" s="15" t="s">
        <v>60</v>
      </c>
      <c r="BC25" s="15" t="s">
        <v>60</v>
      </c>
      <c r="BD25" s="15" t="s">
        <v>60</v>
      </c>
      <c r="BE25" s="15" t="s">
        <v>60</v>
      </c>
      <c r="BF25" s="15" t="s">
        <v>60</v>
      </c>
      <c r="BG25" s="15" t="s">
        <v>60</v>
      </c>
      <c r="BH25" s="15" t="s">
        <v>60</v>
      </c>
      <c r="BI25" s="15" t="s">
        <v>60</v>
      </c>
      <c r="BJ25" s="15" t="s">
        <v>60</v>
      </c>
      <c r="BK25" s="15" t="s">
        <v>60</v>
      </c>
      <c r="BL25" s="15" t="s">
        <v>60</v>
      </c>
      <c r="BM25" s="15" t="s">
        <v>60</v>
      </c>
      <c r="BN25" s="15" t="s">
        <v>60</v>
      </c>
      <c r="BO25" s="15" t="s">
        <v>60</v>
      </c>
      <c r="BP25" s="15" t="s">
        <v>60</v>
      </c>
      <c r="BQ25" s="15" t="s">
        <v>60</v>
      </c>
      <c r="BR25" s="15" t="s">
        <v>60</v>
      </c>
      <c r="BS25" s="15" t="s">
        <v>60</v>
      </c>
      <c r="BT25" s="15" t="s">
        <v>60</v>
      </c>
      <c r="BU25" s="15" t="s">
        <v>60</v>
      </c>
      <c r="BV25" s="15" t="s">
        <v>60</v>
      </c>
      <c r="BW25" s="15" t="s">
        <v>60</v>
      </c>
      <c r="BX25" s="15" t="s">
        <v>60</v>
      </c>
      <c r="BY25" s="15" t="s">
        <v>60</v>
      </c>
      <c r="BZ25" s="15" t="s">
        <v>60</v>
      </c>
      <c r="CA25" s="15" t="s">
        <v>60</v>
      </c>
      <c r="CB25" s="15" t="s">
        <v>60</v>
      </c>
      <c r="CC25" s="15" t="s">
        <v>60</v>
      </c>
      <c r="CD25" s="15"/>
    </row>
    <row r="26" spans="1:82" ht="47.25" x14ac:dyDescent="0.25">
      <c r="A26" s="19" t="s">
        <v>42</v>
      </c>
      <c r="B26" s="33" t="s">
        <v>43</v>
      </c>
      <c r="C26" s="36" t="s">
        <v>272</v>
      </c>
      <c r="D26" s="71"/>
      <c r="E26" s="124">
        <f>E29</f>
        <v>0</v>
      </c>
      <c r="F26" s="124">
        <f t="shared" ref="F26:BQ26" si="6">F29</f>
        <v>0</v>
      </c>
      <c r="G26" s="124">
        <f t="shared" si="6"/>
        <v>0</v>
      </c>
      <c r="H26" s="124">
        <f t="shared" si="6"/>
        <v>0</v>
      </c>
      <c r="I26" s="124">
        <f t="shared" si="6"/>
        <v>0</v>
      </c>
      <c r="J26" s="124">
        <f t="shared" si="6"/>
        <v>0</v>
      </c>
      <c r="K26" s="124">
        <f t="shared" si="6"/>
        <v>3</v>
      </c>
      <c r="L26" s="124">
        <f t="shared" si="6"/>
        <v>0</v>
      </c>
      <c r="M26" s="124">
        <f t="shared" si="6"/>
        <v>0</v>
      </c>
      <c r="N26" s="124">
        <f t="shared" si="6"/>
        <v>0</v>
      </c>
      <c r="O26" s="124">
        <f t="shared" si="6"/>
        <v>0</v>
      </c>
      <c r="P26" s="124">
        <f t="shared" si="6"/>
        <v>0</v>
      </c>
      <c r="Q26" s="124">
        <f t="shared" si="6"/>
        <v>0</v>
      </c>
      <c r="R26" s="124">
        <f t="shared" si="6"/>
        <v>1</v>
      </c>
      <c r="S26" s="124">
        <f t="shared" si="6"/>
        <v>0</v>
      </c>
      <c r="T26" s="124">
        <f t="shared" si="6"/>
        <v>0</v>
      </c>
      <c r="U26" s="124">
        <f t="shared" si="6"/>
        <v>0</v>
      </c>
      <c r="V26" s="124">
        <f t="shared" si="6"/>
        <v>0</v>
      </c>
      <c r="W26" s="124">
        <f t="shared" si="6"/>
        <v>0</v>
      </c>
      <c r="X26" s="124">
        <f t="shared" si="6"/>
        <v>0</v>
      </c>
      <c r="Y26" s="124">
        <f t="shared" si="6"/>
        <v>1</v>
      </c>
      <c r="Z26" s="124">
        <f t="shared" si="6"/>
        <v>0</v>
      </c>
      <c r="AA26" s="124">
        <f t="shared" si="6"/>
        <v>0</v>
      </c>
      <c r="AB26" s="124">
        <f t="shared" si="6"/>
        <v>0</v>
      </c>
      <c r="AC26" s="124">
        <f t="shared" si="6"/>
        <v>0</v>
      </c>
      <c r="AD26" s="124">
        <f t="shared" si="6"/>
        <v>0</v>
      </c>
      <c r="AE26" s="124">
        <f t="shared" si="6"/>
        <v>0</v>
      </c>
      <c r="AF26" s="124">
        <f t="shared" si="6"/>
        <v>0</v>
      </c>
      <c r="AG26" s="124">
        <f t="shared" si="6"/>
        <v>0</v>
      </c>
      <c r="AH26" s="124">
        <f t="shared" si="6"/>
        <v>0</v>
      </c>
      <c r="AI26" s="124">
        <f t="shared" si="6"/>
        <v>0</v>
      </c>
      <c r="AJ26" s="124">
        <f t="shared" si="6"/>
        <v>0</v>
      </c>
      <c r="AK26" s="124">
        <f t="shared" si="6"/>
        <v>0</v>
      </c>
      <c r="AL26" s="124">
        <f t="shared" si="6"/>
        <v>0</v>
      </c>
      <c r="AM26" s="124">
        <f t="shared" si="6"/>
        <v>1</v>
      </c>
      <c r="AN26" s="124">
        <f t="shared" si="6"/>
        <v>0</v>
      </c>
      <c r="AO26" s="124">
        <f t="shared" si="6"/>
        <v>0</v>
      </c>
      <c r="AP26" s="124">
        <f t="shared" si="6"/>
        <v>0</v>
      </c>
      <c r="AQ26" s="124">
        <f t="shared" si="6"/>
        <v>0</v>
      </c>
      <c r="AR26" s="124">
        <f t="shared" si="6"/>
        <v>0</v>
      </c>
      <c r="AS26" s="124">
        <f t="shared" si="6"/>
        <v>0</v>
      </c>
      <c r="AT26" s="124">
        <f t="shared" si="6"/>
        <v>2</v>
      </c>
      <c r="AU26" s="124">
        <f t="shared" si="6"/>
        <v>0</v>
      </c>
      <c r="AV26" s="124">
        <f t="shared" si="6"/>
        <v>0</v>
      </c>
      <c r="AW26" s="124">
        <f t="shared" si="6"/>
        <v>0</v>
      </c>
      <c r="AX26" s="124">
        <f t="shared" si="6"/>
        <v>0</v>
      </c>
      <c r="AY26" s="124">
        <f t="shared" si="6"/>
        <v>0</v>
      </c>
      <c r="AZ26" s="124">
        <f t="shared" si="6"/>
        <v>0</v>
      </c>
      <c r="BA26" s="124">
        <f t="shared" si="6"/>
        <v>1</v>
      </c>
      <c r="BB26" s="124">
        <f t="shared" si="6"/>
        <v>0</v>
      </c>
      <c r="BC26" s="124">
        <f t="shared" si="6"/>
        <v>0</v>
      </c>
      <c r="BD26" s="124">
        <f t="shared" si="6"/>
        <v>0</v>
      </c>
      <c r="BE26" s="124">
        <f t="shared" si="6"/>
        <v>0</v>
      </c>
      <c r="BF26" s="124">
        <f t="shared" si="6"/>
        <v>0</v>
      </c>
      <c r="BG26" s="124">
        <f t="shared" si="6"/>
        <v>0</v>
      </c>
      <c r="BH26" s="124">
        <f t="shared" si="6"/>
        <v>1</v>
      </c>
      <c r="BI26" s="124">
        <f t="shared" si="6"/>
        <v>0</v>
      </c>
      <c r="BJ26" s="124">
        <f t="shared" si="6"/>
        <v>0</v>
      </c>
      <c r="BK26" s="124">
        <f t="shared" si="6"/>
        <v>0</v>
      </c>
      <c r="BL26" s="124">
        <f t="shared" si="6"/>
        <v>0</v>
      </c>
      <c r="BM26" s="124">
        <f t="shared" si="6"/>
        <v>0</v>
      </c>
      <c r="BN26" s="124">
        <f t="shared" si="6"/>
        <v>0</v>
      </c>
      <c r="BO26" s="124">
        <f t="shared" si="6"/>
        <v>0</v>
      </c>
      <c r="BP26" s="124">
        <f t="shared" si="6"/>
        <v>0</v>
      </c>
      <c r="BQ26" s="124">
        <f t="shared" si="6"/>
        <v>0</v>
      </c>
      <c r="BR26" s="124">
        <f t="shared" ref="BR26:CC26" si="7">BR29</f>
        <v>0</v>
      </c>
      <c r="BS26" s="124">
        <f t="shared" si="7"/>
        <v>0</v>
      </c>
      <c r="BT26" s="124">
        <f t="shared" si="7"/>
        <v>0</v>
      </c>
      <c r="BU26" s="124">
        <f t="shared" si="7"/>
        <v>0</v>
      </c>
      <c r="BV26" s="124">
        <f t="shared" si="7"/>
        <v>0</v>
      </c>
      <c r="BW26" s="124">
        <f t="shared" si="7"/>
        <v>0</v>
      </c>
      <c r="BX26" s="124">
        <f t="shared" si="7"/>
        <v>0</v>
      </c>
      <c r="BY26" s="124">
        <f t="shared" si="7"/>
        <v>0</v>
      </c>
      <c r="BZ26" s="124">
        <f t="shared" si="7"/>
        <v>0</v>
      </c>
      <c r="CA26" s="124">
        <f t="shared" si="7"/>
        <v>0</v>
      </c>
      <c r="CB26" s="124">
        <f t="shared" si="7"/>
        <v>0</v>
      </c>
      <c r="CC26" s="124">
        <f t="shared" si="7"/>
        <v>0</v>
      </c>
      <c r="CD26" s="15"/>
    </row>
    <row r="27" spans="1:82" ht="47.25" x14ac:dyDescent="0.25">
      <c r="A27" s="35" t="s">
        <v>44</v>
      </c>
      <c r="B27" s="36" t="s">
        <v>45</v>
      </c>
      <c r="C27" s="47" t="s">
        <v>31</v>
      </c>
      <c r="D27" s="71"/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 t="s">
        <v>60</v>
      </c>
      <c r="N27" s="15" t="s">
        <v>60</v>
      </c>
      <c r="O27" s="15" t="s">
        <v>60</v>
      </c>
      <c r="P27" s="15" t="s">
        <v>60</v>
      </c>
      <c r="Q27" s="15" t="s">
        <v>60</v>
      </c>
      <c r="R27" s="15" t="s">
        <v>60</v>
      </c>
      <c r="S27" s="15" t="s">
        <v>60</v>
      </c>
      <c r="T27" s="15" t="s">
        <v>60</v>
      </c>
      <c r="U27" s="15" t="s">
        <v>60</v>
      </c>
      <c r="V27" s="15" t="s">
        <v>60</v>
      </c>
      <c r="W27" s="15" t="s">
        <v>60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15" t="s">
        <v>60</v>
      </c>
      <c r="AD27" s="15" t="s">
        <v>60</v>
      </c>
      <c r="AE27" s="15" t="s">
        <v>60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60</v>
      </c>
      <c r="AK27" s="15" t="s">
        <v>60</v>
      </c>
      <c r="AL27" s="15" t="s">
        <v>60</v>
      </c>
      <c r="AM27" s="15" t="s">
        <v>60</v>
      </c>
      <c r="AN27" s="15" t="s">
        <v>60</v>
      </c>
      <c r="AO27" s="15" t="s">
        <v>60</v>
      </c>
      <c r="AP27" s="15" t="s">
        <v>60</v>
      </c>
      <c r="AQ27" s="15" t="s">
        <v>60</v>
      </c>
      <c r="AR27" s="15" t="s">
        <v>60</v>
      </c>
      <c r="AS27" s="15" t="s">
        <v>60</v>
      </c>
      <c r="AT27" s="15" t="s">
        <v>60</v>
      </c>
      <c r="AU27" s="15" t="s">
        <v>60</v>
      </c>
      <c r="AV27" s="15" t="s">
        <v>60</v>
      </c>
      <c r="AW27" s="15" t="s">
        <v>60</v>
      </c>
      <c r="AX27" s="15" t="s">
        <v>60</v>
      </c>
      <c r="AY27" s="15" t="s">
        <v>60</v>
      </c>
      <c r="AZ27" s="15" t="s">
        <v>60</v>
      </c>
      <c r="BA27" s="15" t="s">
        <v>60</v>
      </c>
      <c r="BB27" s="15" t="s">
        <v>60</v>
      </c>
      <c r="BC27" s="15" t="s">
        <v>60</v>
      </c>
      <c r="BD27" s="15" t="s">
        <v>60</v>
      </c>
      <c r="BE27" s="15" t="s">
        <v>60</v>
      </c>
      <c r="BF27" s="15" t="s">
        <v>60</v>
      </c>
      <c r="BG27" s="15" t="s">
        <v>60</v>
      </c>
      <c r="BH27" s="15" t="s">
        <v>60</v>
      </c>
      <c r="BI27" s="15" t="s">
        <v>60</v>
      </c>
      <c r="BJ27" s="15" t="s">
        <v>60</v>
      </c>
      <c r="BK27" s="15" t="s">
        <v>60</v>
      </c>
      <c r="BL27" s="15" t="s">
        <v>60</v>
      </c>
      <c r="BM27" s="15" t="s">
        <v>60</v>
      </c>
      <c r="BN27" s="15" t="s">
        <v>60</v>
      </c>
      <c r="BO27" s="15" t="s">
        <v>60</v>
      </c>
      <c r="BP27" s="15" t="s">
        <v>60</v>
      </c>
      <c r="BQ27" s="15" t="s">
        <v>60</v>
      </c>
      <c r="BR27" s="15" t="s">
        <v>60</v>
      </c>
      <c r="BS27" s="15" t="s">
        <v>60</v>
      </c>
      <c r="BT27" s="15" t="s">
        <v>60</v>
      </c>
      <c r="BU27" s="15" t="s">
        <v>60</v>
      </c>
      <c r="BV27" s="15" t="s">
        <v>60</v>
      </c>
      <c r="BW27" s="15" t="s">
        <v>60</v>
      </c>
      <c r="BX27" s="15" t="s">
        <v>60</v>
      </c>
      <c r="BY27" s="15" t="s">
        <v>60</v>
      </c>
      <c r="BZ27" s="15" t="s">
        <v>60</v>
      </c>
      <c r="CA27" s="15" t="s">
        <v>60</v>
      </c>
      <c r="CB27" s="15" t="s">
        <v>60</v>
      </c>
      <c r="CC27" s="15" t="s">
        <v>60</v>
      </c>
      <c r="CD27" s="15"/>
    </row>
    <row r="28" spans="1:82" ht="31.5" x14ac:dyDescent="0.25">
      <c r="A28" s="35" t="s">
        <v>46</v>
      </c>
      <c r="B28" s="36" t="s">
        <v>47</v>
      </c>
      <c r="C28" s="47" t="s">
        <v>31</v>
      </c>
      <c r="D28" s="71"/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  <c r="AI28" s="15" t="s">
        <v>60</v>
      </c>
      <c r="AJ28" s="15" t="s">
        <v>60</v>
      </c>
      <c r="AK28" s="15" t="s">
        <v>60</v>
      </c>
      <c r="AL28" s="15" t="s">
        <v>60</v>
      </c>
      <c r="AM28" s="15" t="s">
        <v>60</v>
      </c>
      <c r="AN28" s="15" t="s">
        <v>60</v>
      </c>
      <c r="AO28" s="15" t="s">
        <v>60</v>
      </c>
      <c r="AP28" s="15" t="s">
        <v>60</v>
      </c>
      <c r="AQ28" s="15" t="s">
        <v>60</v>
      </c>
      <c r="AR28" s="15" t="s">
        <v>60</v>
      </c>
      <c r="AS28" s="15" t="s">
        <v>60</v>
      </c>
      <c r="AT28" s="15" t="s">
        <v>60</v>
      </c>
      <c r="AU28" s="15" t="s">
        <v>60</v>
      </c>
      <c r="AV28" s="15" t="s">
        <v>60</v>
      </c>
      <c r="AW28" s="15" t="s">
        <v>60</v>
      </c>
      <c r="AX28" s="15" t="s">
        <v>60</v>
      </c>
      <c r="AY28" s="15" t="s">
        <v>60</v>
      </c>
      <c r="AZ28" s="15" t="s">
        <v>60</v>
      </c>
      <c r="BA28" s="15" t="s">
        <v>60</v>
      </c>
      <c r="BB28" s="15" t="s">
        <v>60</v>
      </c>
      <c r="BC28" s="15" t="s">
        <v>60</v>
      </c>
      <c r="BD28" s="15" t="s">
        <v>60</v>
      </c>
      <c r="BE28" s="15" t="s">
        <v>60</v>
      </c>
      <c r="BF28" s="15" t="s">
        <v>60</v>
      </c>
      <c r="BG28" s="15" t="s">
        <v>60</v>
      </c>
      <c r="BH28" s="15" t="s">
        <v>60</v>
      </c>
      <c r="BI28" s="15" t="s">
        <v>60</v>
      </c>
      <c r="BJ28" s="15" t="s">
        <v>60</v>
      </c>
      <c r="BK28" s="15" t="s">
        <v>60</v>
      </c>
      <c r="BL28" s="15" t="s">
        <v>60</v>
      </c>
      <c r="BM28" s="15" t="s">
        <v>60</v>
      </c>
      <c r="BN28" s="15" t="s">
        <v>60</v>
      </c>
      <c r="BO28" s="15" t="s">
        <v>60</v>
      </c>
      <c r="BP28" s="15" t="s">
        <v>60</v>
      </c>
      <c r="BQ28" s="15" t="s">
        <v>60</v>
      </c>
      <c r="BR28" s="15" t="s">
        <v>60</v>
      </c>
      <c r="BS28" s="15" t="s">
        <v>60</v>
      </c>
      <c r="BT28" s="15" t="s">
        <v>60</v>
      </c>
      <c r="BU28" s="15" t="s">
        <v>60</v>
      </c>
      <c r="BV28" s="15" t="s">
        <v>60</v>
      </c>
      <c r="BW28" s="15" t="s">
        <v>60</v>
      </c>
      <c r="BX28" s="15" t="s">
        <v>60</v>
      </c>
      <c r="BY28" s="15" t="s">
        <v>60</v>
      </c>
      <c r="BZ28" s="15" t="s">
        <v>60</v>
      </c>
      <c r="CA28" s="15" t="s">
        <v>60</v>
      </c>
      <c r="CB28" s="15" t="s">
        <v>60</v>
      </c>
      <c r="CC28" s="15" t="s">
        <v>60</v>
      </c>
      <c r="CD28" s="15"/>
    </row>
    <row r="29" spans="1:82" ht="47.25" x14ac:dyDescent="0.25">
      <c r="A29" s="19" t="s">
        <v>48</v>
      </c>
      <c r="B29" s="48" t="s">
        <v>49</v>
      </c>
      <c r="C29" s="36" t="s">
        <v>287</v>
      </c>
      <c r="D29" s="71"/>
      <c r="E29" s="15">
        <f>E30</f>
        <v>0</v>
      </c>
      <c r="F29" s="15">
        <f t="shared" ref="F29:BQ29" si="8">F30</f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3</v>
      </c>
      <c r="L29" s="15">
        <f t="shared" si="8"/>
        <v>0</v>
      </c>
      <c r="M29" s="15">
        <f t="shared" si="8"/>
        <v>0</v>
      </c>
      <c r="N29" s="15">
        <f t="shared" si="8"/>
        <v>0</v>
      </c>
      <c r="O29" s="15">
        <f t="shared" si="8"/>
        <v>0</v>
      </c>
      <c r="P29" s="15">
        <f t="shared" si="8"/>
        <v>0</v>
      </c>
      <c r="Q29" s="15">
        <f t="shared" si="8"/>
        <v>0</v>
      </c>
      <c r="R29" s="15">
        <f t="shared" si="8"/>
        <v>1</v>
      </c>
      <c r="S29" s="15">
        <f t="shared" si="8"/>
        <v>0</v>
      </c>
      <c r="T29" s="15">
        <f t="shared" si="8"/>
        <v>0</v>
      </c>
      <c r="U29" s="15">
        <f t="shared" si="8"/>
        <v>0</v>
      </c>
      <c r="V29" s="15">
        <f t="shared" si="8"/>
        <v>0</v>
      </c>
      <c r="W29" s="15">
        <f t="shared" si="8"/>
        <v>0</v>
      </c>
      <c r="X29" s="15">
        <f t="shared" si="8"/>
        <v>0</v>
      </c>
      <c r="Y29" s="15">
        <f t="shared" si="8"/>
        <v>1</v>
      </c>
      <c r="Z29" s="15">
        <f t="shared" si="8"/>
        <v>0</v>
      </c>
      <c r="AA29" s="15">
        <f t="shared" si="8"/>
        <v>0</v>
      </c>
      <c r="AB29" s="15">
        <f t="shared" si="8"/>
        <v>0</v>
      </c>
      <c r="AC29" s="15">
        <f t="shared" si="8"/>
        <v>0</v>
      </c>
      <c r="AD29" s="15">
        <f t="shared" si="8"/>
        <v>0</v>
      </c>
      <c r="AE29" s="15">
        <f t="shared" si="8"/>
        <v>0</v>
      </c>
      <c r="AF29" s="15">
        <f t="shared" si="8"/>
        <v>0</v>
      </c>
      <c r="AG29" s="15">
        <f t="shared" si="8"/>
        <v>0</v>
      </c>
      <c r="AH29" s="15">
        <f t="shared" si="8"/>
        <v>0</v>
      </c>
      <c r="AI29" s="15">
        <f t="shared" si="8"/>
        <v>0</v>
      </c>
      <c r="AJ29" s="15">
        <f t="shared" si="8"/>
        <v>0</v>
      </c>
      <c r="AK29" s="15">
        <f t="shared" si="8"/>
        <v>0</v>
      </c>
      <c r="AL29" s="15">
        <f t="shared" si="8"/>
        <v>0</v>
      </c>
      <c r="AM29" s="15">
        <f t="shared" si="8"/>
        <v>1</v>
      </c>
      <c r="AN29" s="15">
        <f t="shared" si="8"/>
        <v>0</v>
      </c>
      <c r="AO29" s="15">
        <f t="shared" si="8"/>
        <v>0</v>
      </c>
      <c r="AP29" s="15">
        <f t="shared" si="8"/>
        <v>0</v>
      </c>
      <c r="AQ29" s="15">
        <f t="shared" si="8"/>
        <v>0</v>
      </c>
      <c r="AR29" s="15">
        <f t="shared" si="8"/>
        <v>0</v>
      </c>
      <c r="AS29" s="15">
        <f t="shared" si="8"/>
        <v>0</v>
      </c>
      <c r="AT29" s="15">
        <f t="shared" si="8"/>
        <v>2</v>
      </c>
      <c r="AU29" s="15">
        <f t="shared" si="8"/>
        <v>0</v>
      </c>
      <c r="AV29" s="15">
        <f t="shared" si="8"/>
        <v>0</v>
      </c>
      <c r="AW29" s="15">
        <f t="shared" si="8"/>
        <v>0</v>
      </c>
      <c r="AX29" s="15">
        <f t="shared" si="8"/>
        <v>0</v>
      </c>
      <c r="AY29" s="15">
        <f t="shared" si="8"/>
        <v>0</v>
      </c>
      <c r="AZ29" s="15">
        <f t="shared" si="8"/>
        <v>0</v>
      </c>
      <c r="BA29" s="15">
        <f t="shared" si="8"/>
        <v>1</v>
      </c>
      <c r="BB29" s="15">
        <f t="shared" si="8"/>
        <v>0</v>
      </c>
      <c r="BC29" s="15">
        <f t="shared" si="8"/>
        <v>0</v>
      </c>
      <c r="BD29" s="15">
        <f t="shared" si="8"/>
        <v>0</v>
      </c>
      <c r="BE29" s="15">
        <f t="shared" si="8"/>
        <v>0</v>
      </c>
      <c r="BF29" s="15">
        <f t="shared" si="8"/>
        <v>0</v>
      </c>
      <c r="BG29" s="15">
        <f t="shared" si="8"/>
        <v>0</v>
      </c>
      <c r="BH29" s="15">
        <f t="shared" si="8"/>
        <v>1</v>
      </c>
      <c r="BI29" s="15">
        <f t="shared" si="8"/>
        <v>0</v>
      </c>
      <c r="BJ29" s="15">
        <f t="shared" si="8"/>
        <v>0</v>
      </c>
      <c r="BK29" s="15">
        <f t="shared" si="8"/>
        <v>0</v>
      </c>
      <c r="BL29" s="15">
        <f t="shared" si="8"/>
        <v>0</v>
      </c>
      <c r="BM29" s="15">
        <f t="shared" si="8"/>
        <v>0</v>
      </c>
      <c r="BN29" s="15">
        <f t="shared" si="8"/>
        <v>0</v>
      </c>
      <c r="BO29" s="15">
        <f t="shared" si="8"/>
        <v>0</v>
      </c>
      <c r="BP29" s="15">
        <f t="shared" si="8"/>
        <v>0</v>
      </c>
      <c r="BQ29" s="15">
        <f t="shared" si="8"/>
        <v>0</v>
      </c>
      <c r="BR29" s="15">
        <f t="shared" ref="BR29:CC29" si="9">BR30</f>
        <v>0</v>
      </c>
      <c r="BS29" s="15">
        <f t="shared" si="9"/>
        <v>0</v>
      </c>
      <c r="BT29" s="15">
        <f t="shared" si="9"/>
        <v>0</v>
      </c>
      <c r="BU29" s="15">
        <f t="shared" si="9"/>
        <v>0</v>
      </c>
      <c r="BV29" s="15">
        <f t="shared" si="9"/>
        <v>0</v>
      </c>
      <c r="BW29" s="15">
        <f t="shared" si="9"/>
        <v>0</v>
      </c>
      <c r="BX29" s="15">
        <f>BX30</f>
        <v>0</v>
      </c>
      <c r="BY29" s="15">
        <f t="shared" si="9"/>
        <v>0</v>
      </c>
      <c r="BZ29" s="15">
        <f t="shared" si="9"/>
        <v>0</v>
      </c>
      <c r="CA29" s="15">
        <f t="shared" si="9"/>
        <v>0</v>
      </c>
      <c r="CB29" s="15">
        <f t="shared" si="9"/>
        <v>0</v>
      </c>
      <c r="CC29" s="15">
        <f t="shared" si="9"/>
        <v>0</v>
      </c>
      <c r="CD29" s="15"/>
    </row>
    <row r="30" spans="1:82" ht="47.25" x14ac:dyDescent="0.25">
      <c r="A30" s="35" t="s">
        <v>50</v>
      </c>
      <c r="B30" s="36" t="s">
        <v>268</v>
      </c>
      <c r="C30" s="36" t="s">
        <v>287</v>
      </c>
      <c r="D30" s="71"/>
      <c r="E30" s="124">
        <f>SUM(E31:E33)</f>
        <v>0</v>
      </c>
      <c r="F30" s="124">
        <f t="shared" ref="F30:BQ30" si="10">SUM(F31:F33)</f>
        <v>0</v>
      </c>
      <c r="G30" s="124">
        <f t="shared" si="10"/>
        <v>0</v>
      </c>
      <c r="H30" s="124">
        <f t="shared" si="10"/>
        <v>0</v>
      </c>
      <c r="I30" s="124">
        <f t="shared" si="10"/>
        <v>0</v>
      </c>
      <c r="J30" s="124">
        <f t="shared" si="10"/>
        <v>0</v>
      </c>
      <c r="K30" s="124">
        <f t="shared" si="10"/>
        <v>3</v>
      </c>
      <c r="L30" s="124">
        <f t="shared" si="10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1</v>
      </c>
      <c r="S30" s="124">
        <f t="shared" si="10"/>
        <v>0</v>
      </c>
      <c r="T30" s="124">
        <f t="shared" si="10"/>
        <v>0</v>
      </c>
      <c r="U30" s="124">
        <f t="shared" si="10"/>
        <v>0</v>
      </c>
      <c r="V30" s="124">
        <f t="shared" si="10"/>
        <v>0</v>
      </c>
      <c r="W30" s="124">
        <f t="shared" si="10"/>
        <v>0</v>
      </c>
      <c r="X30" s="124">
        <f t="shared" si="10"/>
        <v>0</v>
      </c>
      <c r="Y30" s="124">
        <f t="shared" si="10"/>
        <v>1</v>
      </c>
      <c r="Z30" s="124">
        <f t="shared" si="10"/>
        <v>0</v>
      </c>
      <c r="AA30" s="124">
        <f t="shared" si="10"/>
        <v>0</v>
      </c>
      <c r="AB30" s="124">
        <f t="shared" si="10"/>
        <v>0</v>
      </c>
      <c r="AC30" s="124">
        <f t="shared" si="10"/>
        <v>0</v>
      </c>
      <c r="AD30" s="124">
        <f t="shared" si="10"/>
        <v>0</v>
      </c>
      <c r="AE30" s="124">
        <f t="shared" si="10"/>
        <v>0</v>
      </c>
      <c r="AF30" s="124">
        <f t="shared" si="10"/>
        <v>0</v>
      </c>
      <c r="AG30" s="124">
        <f t="shared" si="10"/>
        <v>0</v>
      </c>
      <c r="AH30" s="124">
        <f t="shared" si="10"/>
        <v>0</v>
      </c>
      <c r="AI30" s="124">
        <f t="shared" si="10"/>
        <v>0</v>
      </c>
      <c r="AJ30" s="124">
        <f t="shared" si="10"/>
        <v>0</v>
      </c>
      <c r="AK30" s="124">
        <f t="shared" si="10"/>
        <v>0</v>
      </c>
      <c r="AL30" s="124">
        <f t="shared" si="10"/>
        <v>0</v>
      </c>
      <c r="AM30" s="124">
        <f t="shared" si="10"/>
        <v>1</v>
      </c>
      <c r="AN30" s="124">
        <f t="shared" si="10"/>
        <v>0</v>
      </c>
      <c r="AO30" s="124">
        <f t="shared" si="10"/>
        <v>0</v>
      </c>
      <c r="AP30" s="124">
        <f t="shared" si="10"/>
        <v>0</v>
      </c>
      <c r="AQ30" s="124">
        <f t="shared" si="10"/>
        <v>0</v>
      </c>
      <c r="AR30" s="124">
        <f t="shared" si="10"/>
        <v>0</v>
      </c>
      <c r="AS30" s="124">
        <f t="shared" si="10"/>
        <v>0</v>
      </c>
      <c r="AT30" s="124">
        <f t="shared" si="10"/>
        <v>2</v>
      </c>
      <c r="AU30" s="124">
        <f t="shared" si="10"/>
        <v>0</v>
      </c>
      <c r="AV30" s="124">
        <f t="shared" si="10"/>
        <v>0</v>
      </c>
      <c r="AW30" s="124">
        <f t="shared" si="10"/>
        <v>0</v>
      </c>
      <c r="AX30" s="124">
        <f t="shared" si="10"/>
        <v>0</v>
      </c>
      <c r="AY30" s="124">
        <f t="shared" si="10"/>
        <v>0</v>
      </c>
      <c r="AZ30" s="124">
        <f t="shared" si="10"/>
        <v>0</v>
      </c>
      <c r="BA30" s="124">
        <f t="shared" si="10"/>
        <v>1</v>
      </c>
      <c r="BB30" s="124">
        <f t="shared" si="10"/>
        <v>0</v>
      </c>
      <c r="BC30" s="124">
        <f t="shared" si="10"/>
        <v>0</v>
      </c>
      <c r="BD30" s="124">
        <f t="shared" si="10"/>
        <v>0</v>
      </c>
      <c r="BE30" s="124">
        <f t="shared" si="10"/>
        <v>0</v>
      </c>
      <c r="BF30" s="124">
        <f t="shared" si="10"/>
        <v>0</v>
      </c>
      <c r="BG30" s="124">
        <f t="shared" si="10"/>
        <v>0</v>
      </c>
      <c r="BH30" s="124">
        <f t="shared" si="10"/>
        <v>1</v>
      </c>
      <c r="BI30" s="124">
        <f t="shared" si="10"/>
        <v>0</v>
      </c>
      <c r="BJ30" s="124">
        <f t="shared" si="10"/>
        <v>0</v>
      </c>
      <c r="BK30" s="124">
        <f t="shared" si="10"/>
        <v>0</v>
      </c>
      <c r="BL30" s="124">
        <f t="shared" si="10"/>
        <v>0</v>
      </c>
      <c r="BM30" s="124">
        <f t="shared" si="10"/>
        <v>0</v>
      </c>
      <c r="BN30" s="124">
        <f t="shared" si="10"/>
        <v>0</v>
      </c>
      <c r="BO30" s="124">
        <f t="shared" si="10"/>
        <v>0</v>
      </c>
      <c r="BP30" s="124">
        <f t="shared" si="10"/>
        <v>0</v>
      </c>
      <c r="BQ30" s="124">
        <f t="shared" si="10"/>
        <v>0</v>
      </c>
      <c r="BR30" s="124">
        <f t="shared" ref="BR30:CC30" si="11">SUM(BR31:BR33)</f>
        <v>0</v>
      </c>
      <c r="BS30" s="124">
        <f t="shared" si="11"/>
        <v>0</v>
      </c>
      <c r="BT30" s="124">
        <f t="shared" si="11"/>
        <v>0</v>
      </c>
      <c r="BU30" s="124">
        <f t="shared" si="11"/>
        <v>0</v>
      </c>
      <c r="BV30" s="124">
        <f t="shared" si="11"/>
        <v>0</v>
      </c>
      <c r="BW30" s="124">
        <f t="shared" si="11"/>
        <v>0</v>
      </c>
      <c r="BX30" s="124">
        <f t="shared" si="11"/>
        <v>0</v>
      </c>
      <c r="BY30" s="124">
        <f t="shared" si="11"/>
        <v>0</v>
      </c>
      <c r="BZ30" s="124">
        <f t="shared" si="11"/>
        <v>0</v>
      </c>
      <c r="CA30" s="124">
        <f t="shared" si="11"/>
        <v>0</v>
      </c>
      <c r="CB30" s="124">
        <f t="shared" si="11"/>
        <v>0</v>
      </c>
      <c r="CC30" s="124">
        <f t="shared" si="11"/>
        <v>0</v>
      </c>
      <c r="CD30" s="15"/>
    </row>
    <row r="31" spans="1:82" x14ac:dyDescent="0.25">
      <c r="A31" s="114" t="s">
        <v>269</v>
      </c>
      <c r="B31" s="110" t="s">
        <v>279</v>
      </c>
      <c r="C31" s="111" t="s">
        <v>280</v>
      </c>
      <c r="D31" s="71"/>
      <c r="E31" s="124">
        <f t="shared" ref="E31:K33" si="12">L31+S31+Z31+AG31</f>
        <v>0</v>
      </c>
      <c r="F31" s="124">
        <f t="shared" si="12"/>
        <v>0</v>
      </c>
      <c r="G31" s="124">
        <f t="shared" si="12"/>
        <v>0</v>
      </c>
      <c r="H31" s="124">
        <f t="shared" si="12"/>
        <v>0</v>
      </c>
      <c r="I31" s="124">
        <f t="shared" si="12"/>
        <v>0</v>
      </c>
      <c r="J31" s="124">
        <f t="shared" si="12"/>
        <v>0</v>
      </c>
      <c r="K31" s="124">
        <f t="shared" si="12"/>
        <v>1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124">
        <v>0</v>
      </c>
      <c r="AF31" s="124">
        <v>0</v>
      </c>
      <c r="AG31" s="124">
        <v>0</v>
      </c>
      <c r="AH31" s="124">
        <v>0</v>
      </c>
      <c r="AI31" s="124">
        <v>0</v>
      </c>
      <c r="AJ31" s="124">
        <v>0</v>
      </c>
      <c r="AK31" s="124">
        <v>0</v>
      </c>
      <c r="AL31" s="124">
        <v>0</v>
      </c>
      <c r="AM31" s="124">
        <v>1</v>
      </c>
      <c r="AN31" s="124">
        <f t="shared" ref="AN31:AT33" si="13">AU31+BB31+BI31+BP31</f>
        <v>0</v>
      </c>
      <c r="AO31" s="124">
        <f t="shared" si="13"/>
        <v>0</v>
      </c>
      <c r="AP31" s="124">
        <f t="shared" si="13"/>
        <v>0</v>
      </c>
      <c r="AQ31" s="124">
        <f t="shared" si="13"/>
        <v>0</v>
      </c>
      <c r="AR31" s="124">
        <f t="shared" si="13"/>
        <v>0</v>
      </c>
      <c r="AS31" s="124">
        <f t="shared" si="13"/>
        <v>0</v>
      </c>
      <c r="AT31" s="124">
        <f t="shared" si="13"/>
        <v>0</v>
      </c>
      <c r="AU31" s="124">
        <v>0</v>
      </c>
      <c r="AV31" s="124">
        <v>0</v>
      </c>
      <c r="AW31" s="124">
        <v>0</v>
      </c>
      <c r="AX31" s="124">
        <v>0</v>
      </c>
      <c r="AY31" s="124">
        <v>0</v>
      </c>
      <c r="AZ31" s="124">
        <v>0</v>
      </c>
      <c r="BA31" s="124">
        <v>0</v>
      </c>
      <c r="BB31" s="124">
        <v>0</v>
      </c>
      <c r="BC31" s="124">
        <v>0</v>
      </c>
      <c r="BD31" s="124">
        <v>0</v>
      </c>
      <c r="BE31" s="124">
        <v>0</v>
      </c>
      <c r="BF31" s="124">
        <v>0</v>
      </c>
      <c r="BG31" s="124">
        <v>0</v>
      </c>
      <c r="BH31" s="124">
        <v>0</v>
      </c>
      <c r="BI31" s="124">
        <v>0</v>
      </c>
      <c r="BJ31" s="124">
        <v>0</v>
      </c>
      <c r="BK31" s="124">
        <v>0</v>
      </c>
      <c r="BL31" s="124">
        <v>0</v>
      </c>
      <c r="BM31" s="124">
        <v>0</v>
      </c>
      <c r="BN31" s="124">
        <v>0</v>
      </c>
      <c r="BO31" s="124">
        <v>0</v>
      </c>
      <c r="BP31" s="124">
        <v>0</v>
      </c>
      <c r="BQ31" s="124">
        <v>0</v>
      </c>
      <c r="BR31" s="124">
        <v>0</v>
      </c>
      <c r="BS31" s="124">
        <v>0</v>
      </c>
      <c r="BT31" s="124">
        <v>0</v>
      </c>
      <c r="BU31" s="124">
        <v>0</v>
      </c>
      <c r="BV31" s="124">
        <v>0</v>
      </c>
      <c r="BW31" s="124">
        <v>0</v>
      </c>
      <c r="BX31" s="124">
        <v>0</v>
      </c>
      <c r="BY31" s="124">
        <v>0</v>
      </c>
      <c r="BZ31" s="124">
        <v>0</v>
      </c>
      <c r="CA31" s="124">
        <v>0</v>
      </c>
      <c r="CB31" s="124">
        <v>0</v>
      </c>
      <c r="CC31" s="124">
        <v>0</v>
      </c>
      <c r="CD31" s="15"/>
    </row>
    <row r="32" spans="1:82" x14ac:dyDescent="0.25">
      <c r="A32" s="114" t="s">
        <v>270</v>
      </c>
      <c r="B32" s="110" t="s">
        <v>281</v>
      </c>
      <c r="C32" s="111" t="s">
        <v>282</v>
      </c>
      <c r="D32" s="71"/>
      <c r="E32" s="124">
        <f t="shared" si="12"/>
        <v>0</v>
      </c>
      <c r="F32" s="124">
        <f t="shared" si="12"/>
        <v>0</v>
      </c>
      <c r="G32" s="124">
        <f t="shared" si="12"/>
        <v>0</v>
      </c>
      <c r="H32" s="124">
        <f t="shared" si="12"/>
        <v>0</v>
      </c>
      <c r="I32" s="124">
        <f t="shared" si="12"/>
        <v>0</v>
      </c>
      <c r="J32" s="124">
        <f t="shared" si="12"/>
        <v>0</v>
      </c>
      <c r="K32" s="124">
        <f t="shared" si="12"/>
        <v>1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1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24">
        <v>0</v>
      </c>
      <c r="AB32" s="124">
        <v>0</v>
      </c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124">
        <f t="shared" si="13"/>
        <v>0</v>
      </c>
      <c r="AO32" s="124">
        <f t="shared" si="13"/>
        <v>0</v>
      </c>
      <c r="AP32" s="124">
        <f t="shared" si="13"/>
        <v>0</v>
      </c>
      <c r="AQ32" s="124">
        <f t="shared" si="13"/>
        <v>0</v>
      </c>
      <c r="AR32" s="124">
        <f t="shared" si="13"/>
        <v>0</v>
      </c>
      <c r="AS32" s="124">
        <f t="shared" si="13"/>
        <v>0</v>
      </c>
      <c r="AT32" s="124">
        <f t="shared" si="13"/>
        <v>1</v>
      </c>
      <c r="AU32" s="124">
        <v>0</v>
      </c>
      <c r="AV32" s="124">
        <v>0</v>
      </c>
      <c r="AW32" s="124">
        <v>0</v>
      </c>
      <c r="AX32" s="124">
        <v>0</v>
      </c>
      <c r="AY32" s="124">
        <v>0</v>
      </c>
      <c r="AZ32" s="124">
        <v>0</v>
      </c>
      <c r="BA32" s="124">
        <v>1</v>
      </c>
      <c r="BB32" s="124">
        <v>0</v>
      </c>
      <c r="BC32" s="124">
        <v>0</v>
      </c>
      <c r="BD32" s="124">
        <v>0</v>
      </c>
      <c r="BE32" s="124">
        <v>0</v>
      </c>
      <c r="BF32" s="124">
        <v>0</v>
      </c>
      <c r="BG32" s="124">
        <v>0</v>
      </c>
      <c r="BH32" s="124">
        <v>0</v>
      </c>
      <c r="BI32" s="124">
        <v>0</v>
      </c>
      <c r="BJ32" s="124">
        <v>0</v>
      </c>
      <c r="BK32" s="124">
        <v>0</v>
      </c>
      <c r="BL32" s="124">
        <v>0</v>
      </c>
      <c r="BM32" s="124">
        <v>0</v>
      </c>
      <c r="BN32" s="124">
        <v>0</v>
      </c>
      <c r="BO32" s="124">
        <v>0</v>
      </c>
      <c r="BP32" s="124">
        <v>0</v>
      </c>
      <c r="BQ32" s="124">
        <v>0</v>
      </c>
      <c r="BR32" s="124">
        <v>0</v>
      </c>
      <c r="BS32" s="124">
        <v>0</v>
      </c>
      <c r="BT32" s="124">
        <v>0</v>
      </c>
      <c r="BU32" s="124">
        <v>0</v>
      </c>
      <c r="BV32" s="124">
        <v>0</v>
      </c>
      <c r="BW32" s="124">
        <v>0</v>
      </c>
      <c r="BX32" s="124">
        <v>0</v>
      </c>
      <c r="BY32" s="124">
        <v>0</v>
      </c>
      <c r="BZ32" s="124">
        <v>0</v>
      </c>
      <c r="CA32" s="124">
        <v>0</v>
      </c>
      <c r="CB32" s="124">
        <v>0</v>
      </c>
      <c r="CC32" s="124">
        <v>0</v>
      </c>
      <c r="CD32" s="15"/>
    </row>
    <row r="33" spans="1:82" x14ac:dyDescent="0.25">
      <c r="A33" s="114" t="s">
        <v>271</v>
      </c>
      <c r="B33" s="110" t="s">
        <v>283</v>
      </c>
      <c r="C33" s="111" t="s">
        <v>284</v>
      </c>
      <c r="D33" s="72"/>
      <c r="E33" s="124">
        <f t="shared" si="12"/>
        <v>0</v>
      </c>
      <c r="F33" s="124">
        <f t="shared" si="12"/>
        <v>0</v>
      </c>
      <c r="G33" s="124">
        <f t="shared" si="12"/>
        <v>0</v>
      </c>
      <c r="H33" s="124">
        <f t="shared" si="12"/>
        <v>0</v>
      </c>
      <c r="I33" s="124">
        <f t="shared" si="12"/>
        <v>0</v>
      </c>
      <c r="J33" s="124">
        <f t="shared" si="12"/>
        <v>0</v>
      </c>
      <c r="K33" s="124">
        <f t="shared" si="12"/>
        <v>1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1</v>
      </c>
      <c r="Z33" s="124">
        <v>0</v>
      </c>
      <c r="AA33" s="124">
        <v>0</v>
      </c>
      <c r="AB33" s="124">
        <v>0</v>
      </c>
      <c r="AC33" s="124">
        <v>0</v>
      </c>
      <c r="AD33" s="124">
        <v>0</v>
      </c>
      <c r="AE33" s="124">
        <v>0</v>
      </c>
      <c r="AF33" s="124">
        <v>0</v>
      </c>
      <c r="AG33" s="124">
        <v>0</v>
      </c>
      <c r="AH33" s="124">
        <v>0</v>
      </c>
      <c r="AI33" s="124">
        <v>0</v>
      </c>
      <c r="AJ33" s="124">
        <v>0</v>
      </c>
      <c r="AK33" s="124">
        <v>0</v>
      </c>
      <c r="AL33" s="124">
        <v>0</v>
      </c>
      <c r="AM33" s="124">
        <v>0</v>
      </c>
      <c r="AN33" s="124">
        <f t="shared" si="13"/>
        <v>0</v>
      </c>
      <c r="AO33" s="124">
        <f t="shared" si="13"/>
        <v>0</v>
      </c>
      <c r="AP33" s="124">
        <f t="shared" si="13"/>
        <v>0</v>
      </c>
      <c r="AQ33" s="124">
        <f t="shared" si="13"/>
        <v>0</v>
      </c>
      <c r="AR33" s="124">
        <f t="shared" si="13"/>
        <v>0</v>
      </c>
      <c r="AS33" s="124">
        <f t="shared" si="13"/>
        <v>0</v>
      </c>
      <c r="AT33" s="124">
        <f t="shared" si="13"/>
        <v>1</v>
      </c>
      <c r="AU33" s="124">
        <v>0</v>
      </c>
      <c r="AV33" s="124">
        <v>0</v>
      </c>
      <c r="AW33" s="124">
        <v>0</v>
      </c>
      <c r="AX33" s="124">
        <v>0</v>
      </c>
      <c r="AY33" s="124">
        <v>0</v>
      </c>
      <c r="AZ33" s="124">
        <v>0</v>
      </c>
      <c r="BA33" s="124">
        <v>0</v>
      </c>
      <c r="BB33" s="124">
        <v>0</v>
      </c>
      <c r="BC33" s="124">
        <v>0</v>
      </c>
      <c r="BD33" s="124">
        <v>0</v>
      </c>
      <c r="BE33" s="124">
        <v>0</v>
      </c>
      <c r="BF33" s="124">
        <v>0</v>
      </c>
      <c r="BG33" s="124">
        <v>0</v>
      </c>
      <c r="BH33" s="124">
        <v>1</v>
      </c>
      <c r="BI33" s="124">
        <v>0</v>
      </c>
      <c r="BJ33" s="124">
        <v>0</v>
      </c>
      <c r="BK33" s="124">
        <v>0</v>
      </c>
      <c r="BL33" s="124">
        <v>0</v>
      </c>
      <c r="BM33" s="124">
        <v>0</v>
      </c>
      <c r="BN33" s="124">
        <v>0</v>
      </c>
      <c r="BO33" s="124">
        <v>0</v>
      </c>
      <c r="BP33" s="124">
        <v>0</v>
      </c>
      <c r="BQ33" s="124">
        <v>0</v>
      </c>
      <c r="BR33" s="124">
        <v>0</v>
      </c>
      <c r="BS33" s="124">
        <v>0</v>
      </c>
      <c r="BT33" s="124">
        <v>0</v>
      </c>
      <c r="BU33" s="124">
        <v>0</v>
      </c>
      <c r="BV33" s="124">
        <v>0</v>
      </c>
      <c r="BW33" s="124">
        <v>0</v>
      </c>
      <c r="BX33" s="124">
        <v>0</v>
      </c>
      <c r="BY33" s="124">
        <v>0</v>
      </c>
      <c r="BZ33" s="124">
        <v>0</v>
      </c>
      <c r="CA33" s="124">
        <v>0</v>
      </c>
      <c r="CB33" s="124">
        <v>0</v>
      </c>
      <c r="CC33" s="124">
        <v>0</v>
      </c>
      <c r="CD33" s="15"/>
    </row>
    <row r="34" spans="1:82" ht="47.25" x14ac:dyDescent="0.25">
      <c r="A34" s="19" t="s">
        <v>52</v>
      </c>
      <c r="B34" s="20" t="s">
        <v>53</v>
      </c>
      <c r="C34" s="21" t="s">
        <v>31</v>
      </c>
      <c r="D34" s="72"/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15" t="s">
        <v>60</v>
      </c>
      <c r="AG34" s="15" t="s">
        <v>60</v>
      </c>
      <c r="AH34" s="15" t="s">
        <v>60</v>
      </c>
      <c r="AI34" s="15" t="s">
        <v>60</v>
      </c>
      <c r="AJ34" s="15" t="s">
        <v>60</v>
      </c>
      <c r="AK34" s="15" t="s">
        <v>60</v>
      </c>
      <c r="AL34" s="15" t="s">
        <v>60</v>
      </c>
      <c r="AM34" s="15" t="s">
        <v>60</v>
      </c>
      <c r="AN34" s="15" t="s">
        <v>60</v>
      </c>
      <c r="AO34" s="15" t="s">
        <v>60</v>
      </c>
      <c r="AP34" s="15" t="s">
        <v>60</v>
      </c>
      <c r="AQ34" s="15" t="s">
        <v>60</v>
      </c>
      <c r="AR34" s="15" t="s">
        <v>60</v>
      </c>
      <c r="AS34" s="15" t="s">
        <v>60</v>
      </c>
      <c r="AT34" s="15" t="s">
        <v>60</v>
      </c>
      <c r="AU34" s="15" t="s">
        <v>60</v>
      </c>
      <c r="AV34" s="15" t="s">
        <v>60</v>
      </c>
      <c r="AW34" s="15" t="s">
        <v>60</v>
      </c>
      <c r="AX34" s="15" t="s">
        <v>60</v>
      </c>
      <c r="AY34" s="15" t="s">
        <v>60</v>
      </c>
      <c r="AZ34" s="15" t="s">
        <v>60</v>
      </c>
      <c r="BA34" s="15" t="s">
        <v>60</v>
      </c>
      <c r="BB34" s="15" t="s">
        <v>60</v>
      </c>
      <c r="BC34" s="15" t="s">
        <v>60</v>
      </c>
      <c r="BD34" s="15" t="s">
        <v>60</v>
      </c>
      <c r="BE34" s="15" t="s">
        <v>60</v>
      </c>
      <c r="BF34" s="15" t="s">
        <v>60</v>
      </c>
      <c r="BG34" s="15" t="s">
        <v>60</v>
      </c>
      <c r="BH34" s="15" t="s">
        <v>60</v>
      </c>
      <c r="BI34" s="15" t="s">
        <v>60</v>
      </c>
      <c r="BJ34" s="15" t="s">
        <v>60</v>
      </c>
      <c r="BK34" s="15" t="s">
        <v>60</v>
      </c>
      <c r="BL34" s="15" t="s">
        <v>60</v>
      </c>
      <c r="BM34" s="15" t="s">
        <v>60</v>
      </c>
      <c r="BN34" s="15" t="s">
        <v>60</v>
      </c>
      <c r="BO34" s="15" t="s">
        <v>60</v>
      </c>
      <c r="BP34" s="15" t="s">
        <v>60</v>
      </c>
      <c r="BQ34" s="15" t="s">
        <v>60</v>
      </c>
      <c r="BR34" s="15" t="s">
        <v>60</v>
      </c>
      <c r="BS34" s="15" t="s">
        <v>60</v>
      </c>
      <c r="BT34" s="15" t="s">
        <v>60</v>
      </c>
      <c r="BU34" s="15" t="s">
        <v>60</v>
      </c>
      <c r="BV34" s="15" t="s">
        <v>60</v>
      </c>
      <c r="BW34" s="15" t="s">
        <v>60</v>
      </c>
      <c r="BX34" s="15" t="s">
        <v>60</v>
      </c>
      <c r="BY34" s="15" t="s">
        <v>60</v>
      </c>
      <c r="BZ34" s="15" t="s">
        <v>60</v>
      </c>
      <c r="CA34" s="15" t="s">
        <v>60</v>
      </c>
      <c r="CB34" s="15" t="s">
        <v>60</v>
      </c>
      <c r="CC34" s="15" t="s">
        <v>60</v>
      </c>
      <c r="CD34" s="15"/>
    </row>
    <row r="35" spans="1:82" ht="31.5" x14ac:dyDescent="0.25">
      <c r="A35" s="19" t="s">
        <v>54</v>
      </c>
      <c r="B35" s="33" t="s">
        <v>55</v>
      </c>
      <c r="C35" s="21" t="s">
        <v>31</v>
      </c>
      <c r="D35" s="72"/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15" t="s">
        <v>60</v>
      </c>
      <c r="AG35" s="15" t="s">
        <v>60</v>
      </c>
      <c r="AH35" s="15" t="s">
        <v>60</v>
      </c>
      <c r="AI35" s="15" t="s">
        <v>60</v>
      </c>
      <c r="AJ35" s="15" t="s">
        <v>60</v>
      </c>
      <c r="AK35" s="15" t="s">
        <v>60</v>
      </c>
      <c r="AL35" s="15" t="s">
        <v>60</v>
      </c>
      <c r="AM35" s="15" t="s">
        <v>60</v>
      </c>
      <c r="AN35" s="15" t="s">
        <v>60</v>
      </c>
      <c r="AO35" s="15" t="s">
        <v>60</v>
      </c>
      <c r="AP35" s="15" t="s">
        <v>60</v>
      </c>
      <c r="AQ35" s="15" t="s">
        <v>60</v>
      </c>
      <c r="AR35" s="15" t="s">
        <v>60</v>
      </c>
      <c r="AS35" s="15" t="s">
        <v>60</v>
      </c>
      <c r="AT35" s="15" t="s">
        <v>60</v>
      </c>
      <c r="AU35" s="15" t="s">
        <v>60</v>
      </c>
      <c r="AV35" s="15" t="s">
        <v>60</v>
      </c>
      <c r="AW35" s="15" t="s">
        <v>60</v>
      </c>
      <c r="AX35" s="15" t="s">
        <v>60</v>
      </c>
      <c r="AY35" s="15" t="s">
        <v>60</v>
      </c>
      <c r="AZ35" s="15" t="s">
        <v>60</v>
      </c>
      <c r="BA35" s="15" t="s">
        <v>60</v>
      </c>
      <c r="BB35" s="15" t="s">
        <v>60</v>
      </c>
      <c r="BC35" s="15" t="s">
        <v>60</v>
      </c>
      <c r="BD35" s="15" t="s">
        <v>60</v>
      </c>
      <c r="BE35" s="15" t="s">
        <v>60</v>
      </c>
      <c r="BF35" s="15" t="s">
        <v>60</v>
      </c>
      <c r="BG35" s="15" t="s">
        <v>60</v>
      </c>
      <c r="BH35" s="15" t="s">
        <v>60</v>
      </c>
      <c r="BI35" s="15" t="s">
        <v>60</v>
      </c>
      <c r="BJ35" s="15" t="s">
        <v>60</v>
      </c>
      <c r="BK35" s="15" t="s">
        <v>60</v>
      </c>
      <c r="BL35" s="15" t="s">
        <v>60</v>
      </c>
      <c r="BM35" s="15" t="s">
        <v>60</v>
      </c>
      <c r="BN35" s="15" t="s">
        <v>60</v>
      </c>
      <c r="BO35" s="15" t="s">
        <v>60</v>
      </c>
      <c r="BP35" s="15" t="s">
        <v>60</v>
      </c>
      <c r="BQ35" s="15" t="s">
        <v>60</v>
      </c>
      <c r="BR35" s="15" t="s">
        <v>60</v>
      </c>
      <c r="BS35" s="15" t="s">
        <v>60</v>
      </c>
      <c r="BT35" s="15" t="s">
        <v>60</v>
      </c>
      <c r="BU35" s="15" t="s">
        <v>60</v>
      </c>
      <c r="BV35" s="15" t="s">
        <v>60</v>
      </c>
      <c r="BW35" s="15" t="s">
        <v>60</v>
      </c>
      <c r="BX35" s="15" t="s">
        <v>60</v>
      </c>
      <c r="BY35" s="15" t="s">
        <v>60</v>
      </c>
      <c r="BZ35" s="15" t="s">
        <v>60</v>
      </c>
      <c r="CA35" s="15" t="s">
        <v>60</v>
      </c>
      <c r="CB35" s="15" t="s">
        <v>60</v>
      </c>
      <c r="CC35" s="15" t="s">
        <v>60</v>
      </c>
      <c r="CD35" s="15"/>
    </row>
    <row r="36" spans="1:82" ht="31.5" x14ac:dyDescent="0.25">
      <c r="A36" s="19" t="s">
        <v>56</v>
      </c>
      <c r="B36" s="22" t="s">
        <v>57</v>
      </c>
      <c r="C36" s="21" t="s">
        <v>31</v>
      </c>
      <c r="D36" s="72"/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15" t="s">
        <v>60</v>
      </c>
      <c r="AG36" s="15" t="s">
        <v>60</v>
      </c>
      <c r="AH36" s="15" t="s">
        <v>60</v>
      </c>
      <c r="AI36" s="15" t="s">
        <v>60</v>
      </c>
      <c r="AJ36" s="15" t="s">
        <v>60</v>
      </c>
      <c r="AK36" s="15" t="s">
        <v>60</v>
      </c>
      <c r="AL36" s="15" t="s">
        <v>60</v>
      </c>
      <c r="AM36" s="15" t="s">
        <v>60</v>
      </c>
      <c r="AN36" s="15" t="s">
        <v>60</v>
      </c>
      <c r="AO36" s="15" t="s">
        <v>60</v>
      </c>
      <c r="AP36" s="15" t="s">
        <v>60</v>
      </c>
      <c r="AQ36" s="15" t="s">
        <v>60</v>
      </c>
      <c r="AR36" s="15" t="s">
        <v>60</v>
      </c>
      <c r="AS36" s="15" t="s">
        <v>60</v>
      </c>
      <c r="AT36" s="15" t="s">
        <v>60</v>
      </c>
      <c r="AU36" s="15" t="s">
        <v>60</v>
      </c>
      <c r="AV36" s="15" t="s">
        <v>60</v>
      </c>
      <c r="AW36" s="15" t="s">
        <v>60</v>
      </c>
      <c r="AX36" s="15" t="s">
        <v>60</v>
      </c>
      <c r="AY36" s="15" t="s">
        <v>60</v>
      </c>
      <c r="AZ36" s="15" t="s">
        <v>60</v>
      </c>
      <c r="BA36" s="15" t="s">
        <v>60</v>
      </c>
      <c r="BB36" s="15" t="s">
        <v>60</v>
      </c>
      <c r="BC36" s="15" t="s">
        <v>60</v>
      </c>
      <c r="BD36" s="15" t="s">
        <v>60</v>
      </c>
      <c r="BE36" s="15" t="s">
        <v>60</v>
      </c>
      <c r="BF36" s="15" t="s">
        <v>60</v>
      </c>
      <c r="BG36" s="15" t="s">
        <v>60</v>
      </c>
      <c r="BH36" s="15" t="s">
        <v>60</v>
      </c>
      <c r="BI36" s="15" t="s">
        <v>60</v>
      </c>
      <c r="BJ36" s="15" t="s">
        <v>60</v>
      </c>
      <c r="BK36" s="15" t="s">
        <v>60</v>
      </c>
      <c r="BL36" s="15" t="s">
        <v>60</v>
      </c>
      <c r="BM36" s="15" t="s">
        <v>60</v>
      </c>
      <c r="BN36" s="15" t="s">
        <v>60</v>
      </c>
      <c r="BO36" s="15" t="s">
        <v>60</v>
      </c>
      <c r="BP36" s="15" t="s">
        <v>60</v>
      </c>
      <c r="BQ36" s="15" t="s">
        <v>60</v>
      </c>
      <c r="BR36" s="15" t="s">
        <v>60</v>
      </c>
      <c r="BS36" s="15" t="s">
        <v>60</v>
      </c>
      <c r="BT36" s="15" t="s">
        <v>60</v>
      </c>
      <c r="BU36" s="15" t="s">
        <v>60</v>
      </c>
      <c r="BV36" s="15" t="s">
        <v>60</v>
      </c>
      <c r="BW36" s="15" t="s">
        <v>60</v>
      </c>
      <c r="BX36" s="15" t="s">
        <v>60</v>
      </c>
      <c r="BY36" s="15" t="s">
        <v>60</v>
      </c>
      <c r="BZ36" s="15" t="s">
        <v>60</v>
      </c>
      <c r="CA36" s="15" t="s">
        <v>60</v>
      </c>
      <c r="CB36" s="15" t="s">
        <v>60</v>
      </c>
      <c r="CC36" s="15" t="s">
        <v>60</v>
      </c>
      <c r="CD36" s="15"/>
    </row>
    <row r="37" spans="1:82" x14ac:dyDescent="0.25">
      <c r="A37" s="29" t="s">
        <v>58</v>
      </c>
      <c r="B37" s="30" t="s">
        <v>59</v>
      </c>
      <c r="C37" s="16" t="str">
        <f>C38</f>
        <v>K_0017</v>
      </c>
      <c r="D37" s="72"/>
      <c r="E37" s="124">
        <f>E38</f>
        <v>0</v>
      </c>
      <c r="F37" s="124">
        <f t="shared" ref="F37:BQ37" si="14">F38</f>
        <v>0</v>
      </c>
      <c r="G37" s="124">
        <f t="shared" si="14"/>
        <v>0</v>
      </c>
      <c r="H37" s="124">
        <f t="shared" si="14"/>
        <v>0</v>
      </c>
      <c r="I37" s="124">
        <f t="shared" si="14"/>
        <v>0</v>
      </c>
      <c r="J37" s="124">
        <f t="shared" si="14"/>
        <v>0</v>
      </c>
      <c r="K37" s="124">
        <f t="shared" si="14"/>
        <v>1</v>
      </c>
      <c r="L37" s="124">
        <f t="shared" si="14"/>
        <v>0</v>
      </c>
      <c r="M37" s="124">
        <f t="shared" si="14"/>
        <v>0</v>
      </c>
      <c r="N37" s="124">
        <f t="shared" si="14"/>
        <v>0</v>
      </c>
      <c r="O37" s="124">
        <f t="shared" si="14"/>
        <v>0</v>
      </c>
      <c r="P37" s="124">
        <f t="shared" si="14"/>
        <v>0</v>
      </c>
      <c r="Q37" s="124">
        <f t="shared" si="14"/>
        <v>0</v>
      </c>
      <c r="R37" s="124">
        <f t="shared" si="14"/>
        <v>0</v>
      </c>
      <c r="S37" s="124">
        <f t="shared" si="14"/>
        <v>0</v>
      </c>
      <c r="T37" s="124">
        <f t="shared" si="14"/>
        <v>0</v>
      </c>
      <c r="U37" s="124">
        <f t="shared" si="14"/>
        <v>0</v>
      </c>
      <c r="V37" s="124">
        <f t="shared" si="14"/>
        <v>0</v>
      </c>
      <c r="W37" s="124">
        <f t="shared" si="14"/>
        <v>0</v>
      </c>
      <c r="X37" s="124">
        <f t="shared" si="14"/>
        <v>0</v>
      </c>
      <c r="Y37" s="124">
        <f t="shared" si="14"/>
        <v>1</v>
      </c>
      <c r="Z37" s="124">
        <f t="shared" si="14"/>
        <v>0</v>
      </c>
      <c r="AA37" s="124">
        <f t="shared" si="14"/>
        <v>0</v>
      </c>
      <c r="AB37" s="124">
        <f t="shared" si="14"/>
        <v>0</v>
      </c>
      <c r="AC37" s="124">
        <f t="shared" si="14"/>
        <v>0</v>
      </c>
      <c r="AD37" s="124">
        <f t="shared" si="14"/>
        <v>0</v>
      </c>
      <c r="AE37" s="124">
        <f t="shared" si="14"/>
        <v>0</v>
      </c>
      <c r="AF37" s="124">
        <f t="shared" si="14"/>
        <v>0</v>
      </c>
      <c r="AG37" s="124">
        <f t="shared" si="14"/>
        <v>0</v>
      </c>
      <c r="AH37" s="124">
        <f t="shared" si="14"/>
        <v>0</v>
      </c>
      <c r="AI37" s="124">
        <f t="shared" si="14"/>
        <v>0</v>
      </c>
      <c r="AJ37" s="124">
        <f t="shared" si="14"/>
        <v>0</v>
      </c>
      <c r="AK37" s="124">
        <f t="shared" si="14"/>
        <v>0</v>
      </c>
      <c r="AL37" s="124">
        <f t="shared" si="14"/>
        <v>0</v>
      </c>
      <c r="AM37" s="124">
        <f t="shared" si="14"/>
        <v>0</v>
      </c>
      <c r="AN37" s="124">
        <f t="shared" si="14"/>
        <v>0</v>
      </c>
      <c r="AO37" s="124">
        <f t="shared" si="14"/>
        <v>0</v>
      </c>
      <c r="AP37" s="124">
        <f t="shared" si="14"/>
        <v>0</v>
      </c>
      <c r="AQ37" s="124">
        <f t="shared" si="14"/>
        <v>0</v>
      </c>
      <c r="AR37" s="124">
        <f t="shared" si="14"/>
        <v>0</v>
      </c>
      <c r="AS37" s="124">
        <f t="shared" si="14"/>
        <v>0</v>
      </c>
      <c r="AT37" s="124">
        <f t="shared" si="14"/>
        <v>1</v>
      </c>
      <c r="AU37" s="124">
        <f t="shared" si="14"/>
        <v>0</v>
      </c>
      <c r="AV37" s="124">
        <f t="shared" si="14"/>
        <v>0</v>
      </c>
      <c r="AW37" s="124">
        <f t="shared" si="14"/>
        <v>0</v>
      </c>
      <c r="AX37" s="124">
        <f t="shared" si="14"/>
        <v>0</v>
      </c>
      <c r="AY37" s="124">
        <f t="shared" si="14"/>
        <v>0</v>
      </c>
      <c r="AZ37" s="124">
        <f t="shared" si="14"/>
        <v>0</v>
      </c>
      <c r="BA37" s="124">
        <f t="shared" si="14"/>
        <v>0</v>
      </c>
      <c r="BB37" s="124">
        <f t="shared" si="14"/>
        <v>0</v>
      </c>
      <c r="BC37" s="124">
        <f t="shared" si="14"/>
        <v>0</v>
      </c>
      <c r="BD37" s="124">
        <f t="shared" si="14"/>
        <v>0</v>
      </c>
      <c r="BE37" s="124">
        <f t="shared" si="14"/>
        <v>0</v>
      </c>
      <c r="BF37" s="124">
        <f t="shared" si="14"/>
        <v>0</v>
      </c>
      <c r="BG37" s="124">
        <f t="shared" si="14"/>
        <v>0</v>
      </c>
      <c r="BH37" s="124">
        <f t="shared" si="14"/>
        <v>1</v>
      </c>
      <c r="BI37" s="124">
        <f t="shared" si="14"/>
        <v>0</v>
      </c>
      <c r="BJ37" s="124">
        <f t="shared" si="14"/>
        <v>0</v>
      </c>
      <c r="BK37" s="124">
        <f t="shared" si="14"/>
        <v>0</v>
      </c>
      <c r="BL37" s="124">
        <f t="shared" si="14"/>
        <v>0</v>
      </c>
      <c r="BM37" s="124">
        <f t="shared" si="14"/>
        <v>0</v>
      </c>
      <c r="BN37" s="124">
        <f t="shared" si="14"/>
        <v>0</v>
      </c>
      <c r="BO37" s="124">
        <f t="shared" si="14"/>
        <v>0</v>
      </c>
      <c r="BP37" s="124">
        <f t="shared" si="14"/>
        <v>0</v>
      </c>
      <c r="BQ37" s="124">
        <f t="shared" si="14"/>
        <v>0</v>
      </c>
      <c r="BR37" s="124">
        <f t="shared" ref="BR37:CC37" si="15">BR38</f>
        <v>0</v>
      </c>
      <c r="BS37" s="124">
        <f t="shared" si="15"/>
        <v>0</v>
      </c>
      <c r="BT37" s="124">
        <f t="shared" si="15"/>
        <v>0</v>
      </c>
      <c r="BU37" s="124">
        <f t="shared" si="15"/>
        <v>0</v>
      </c>
      <c r="BV37" s="124">
        <f t="shared" si="15"/>
        <v>0</v>
      </c>
      <c r="BW37" s="124">
        <f t="shared" si="15"/>
        <v>0</v>
      </c>
      <c r="BX37" s="124">
        <f t="shared" si="15"/>
        <v>0</v>
      </c>
      <c r="BY37" s="124">
        <f t="shared" si="15"/>
        <v>0</v>
      </c>
      <c r="BZ37" s="124">
        <f t="shared" si="15"/>
        <v>0</v>
      </c>
      <c r="CA37" s="124">
        <f t="shared" si="15"/>
        <v>0</v>
      </c>
      <c r="CB37" s="124">
        <f t="shared" si="15"/>
        <v>0</v>
      </c>
      <c r="CC37" s="124">
        <f t="shared" si="15"/>
        <v>0</v>
      </c>
      <c r="CD37" s="15"/>
    </row>
    <row r="38" spans="1:82" ht="31.5" x14ac:dyDescent="0.25">
      <c r="A38" s="109" t="s">
        <v>267</v>
      </c>
      <c r="B38" s="110" t="s">
        <v>285</v>
      </c>
      <c r="C38" s="111" t="s">
        <v>286</v>
      </c>
      <c r="D38" s="72"/>
      <c r="E38" s="124">
        <f t="shared" ref="E38:K38" si="16">L38+S38+Z38+AG38</f>
        <v>0</v>
      </c>
      <c r="F38" s="124">
        <f t="shared" si="16"/>
        <v>0</v>
      </c>
      <c r="G38" s="124">
        <f t="shared" si="16"/>
        <v>0</v>
      </c>
      <c r="H38" s="124">
        <f t="shared" si="16"/>
        <v>0</v>
      </c>
      <c r="I38" s="124">
        <f t="shared" si="16"/>
        <v>0</v>
      </c>
      <c r="J38" s="124">
        <f t="shared" si="16"/>
        <v>0</v>
      </c>
      <c r="K38" s="124">
        <f t="shared" si="16"/>
        <v>1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1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4">
        <f t="shared" ref="AN38:AT38" si="17">AU38+BB38+BI38+BP38</f>
        <v>0</v>
      </c>
      <c r="AO38" s="124">
        <f t="shared" si="17"/>
        <v>0</v>
      </c>
      <c r="AP38" s="124">
        <f t="shared" si="17"/>
        <v>0</v>
      </c>
      <c r="AQ38" s="124">
        <f t="shared" si="17"/>
        <v>0</v>
      </c>
      <c r="AR38" s="124">
        <f t="shared" si="17"/>
        <v>0</v>
      </c>
      <c r="AS38" s="124">
        <f t="shared" si="17"/>
        <v>0</v>
      </c>
      <c r="AT38" s="124">
        <f t="shared" si="17"/>
        <v>1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4">
        <v>0</v>
      </c>
      <c r="BD38" s="124">
        <v>0</v>
      </c>
      <c r="BE38" s="124">
        <v>0</v>
      </c>
      <c r="BF38" s="124">
        <v>0</v>
      </c>
      <c r="BG38" s="124">
        <v>0</v>
      </c>
      <c r="BH38" s="124">
        <v>1</v>
      </c>
      <c r="BI38" s="124">
        <v>0</v>
      </c>
      <c r="BJ38" s="124">
        <v>0</v>
      </c>
      <c r="BK38" s="124">
        <v>0</v>
      </c>
      <c r="BL38" s="124">
        <v>0</v>
      </c>
      <c r="BM38" s="124">
        <v>0</v>
      </c>
      <c r="BN38" s="124">
        <v>0</v>
      </c>
      <c r="BO38" s="124">
        <v>0</v>
      </c>
      <c r="BP38" s="124">
        <v>0</v>
      </c>
      <c r="BQ38" s="124">
        <v>0</v>
      </c>
      <c r="BR38" s="124">
        <v>0</v>
      </c>
      <c r="BS38" s="124">
        <v>0</v>
      </c>
      <c r="BT38" s="124">
        <v>0</v>
      </c>
      <c r="BU38" s="124">
        <v>0</v>
      </c>
      <c r="BV38" s="124">
        <v>0</v>
      </c>
      <c r="BW38" s="124">
        <v>0</v>
      </c>
      <c r="BX38" s="124">
        <v>0</v>
      </c>
      <c r="BY38" s="124">
        <v>0</v>
      </c>
      <c r="BZ38" s="124">
        <v>0</v>
      </c>
      <c r="CA38" s="124">
        <v>0</v>
      </c>
      <c r="CB38" s="124">
        <v>0</v>
      </c>
      <c r="CC38" s="124">
        <v>0</v>
      </c>
      <c r="CD38" s="126"/>
    </row>
  </sheetData>
  <mergeCells count="29">
    <mergeCell ref="L6:Z6"/>
    <mergeCell ref="CA2:CD2"/>
    <mergeCell ref="A3:AK3"/>
    <mergeCell ref="L4:M4"/>
    <mergeCell ref="N4:O4"/>
    <mergeCell ref="P4:Q4"/>
    <mergeCell ref="L7:Z7"/>
    <mergeCell ref="P9:Q9"/>
    <mergeCell ref="A14:A17"/>
    <mergeCell ref="B14:B17"/>
    <mergeCell ref="C14:C17"/>
    <mergeCell ref="D14:D17"/>
    <mergeCell ref="E14:AK14"/>
    <mergeCell ref="AG16:AM16"/>
    <mergeCell ref="AL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AN16:AT16"/>
    <mergeCell ref="AU16:BA16"/>
    <mergeCell ref="BB16:BH16"/>
    <mergeCell ref="BI16:BO16"/>
    <mergeCell ref="BP16:BV16"/>
  </mergeCells>
  <conditionalFormatting sqref="A19:B19 A27:C28 A26:B26 A29:B29 A23:C25">
    <cfRule type="cellIs" dxfId="36" priority="17" operator="equal">
      <formula>0</formula>
    </cfRule>
  </conditionalFormatting>
  <conditionalFormatting sqref="A34:C36 A37:B37">
    <cfRule type="cellIs" dxfId="35" priority="15" operator="equal">
      <formula>0</formula>
    </cfRule>
  </conditionalFormatting>
  <conditionalFormatting sqref="A38">
    <cfRule type="cellIs" dxfId="34" priority="14" operator="equal">
      <formula>0</formula>
    </cfRule>
  </conditionalFormatting>
  <conditionalFormatting sqref="A31:A33 A30:B30">
    <cfRule type="cellIs" dxfId="33" priority="12" operator="equal">
      <formula>0</formula>
    </cfRule>
  </conditionalFormatting>
  <conditionalFormatting sqref="C37">
    <cfRule type="cellIs" dxfId="32" priority="10" operator="equal">
      <formula>0</formula>
    </cfRule>
  </conditionalFormatting>
  <conditionalFormatting sqref="C26">
    <cfRule type="cellIs" dxfId="31" priority="9" operator="equal">
      <formula>0</formula>
    </cfRule>
  </conditionalFormatting>
  <conditionalFormatting sqref="B38:C38">
    <cfRule type="cellIs" dxfId="30" priority="5" operator="equal">
      <formula>0</formula>
    </cfRule>
  </conditionalFormatting>
  <conditionalFormatting sqref="B31:B33">
    <cfRule type="cellIs" dxfId="29" priority="4" operator="equal">
      <formula>0</formula>
    </cfRule>
  </conditionalFormatting>
  <conditionalFormatting sqref="C31:C33">
    <cfRule type="cellIs" dxfId="28" priority="3" operator="equal">
      <formula>0</formula>
    </cfRule>
  </conditionalFormatting>
  <conditionalFormatting sqref="C30">
    <cfRule type="cellIs" dxfId="27" priority="2" operator="equal">
      <formula>0</formula>
    </cfRule>
  </conditionalFormatting>
  <conditionalFormatting sqref="C29">
    <cfRule type="cellIs" dxfId="26" priority="1" operator="equal">
      <formula>0</formula>
    </cfRule>
  </conditionalFormatting>
  <pageMargins left="0" right="0" top="0" bottom="0" header="0.31496062992125984" footer="0.31496062992125984"/>
  <pageSetup paperSize="8" scale="6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55" zoomScaleNormal="55" workbookViewId="0">
      <selection activeCell="X5" sqref="X5"/>
    </sheetView>
  </sheetViews>
  <sheetFormatPr defaultColWidth="9.140625" defaultRowHeight="15.75" x14ac:dyDescent="0.25"/>
  <cols>
    <col min="1" max="1" width="9.42578125" style="39" customWidth="1"/>
    <col min="2" max="2" width="46.7109375" style="39" customWidth="1"/>
    <col min="3" max="3" width="18.140625" style="39" customWidth="1"/>
    <col min="4" max="4" width="14.85546875" style="39" customWidth="1"/>
    <col min="5" max="6" width="5.85546875" style="39" bestFit="1" customWidth="1"/>
    <col min="7" max="7" width="6.7109375" style="39" bestFit="1" customWidth="1"/>
    <col min="8" max="8" width="5.85546875" style="39" bestFit="1" customWidth="1"/>
    <col min="9" max="9" width="7.140625" style="39" bestFit="1" customWidth="1"/>
    <col min="10" max="11" width="6.5703125" style="39" bestFit="1" customWidth="1"/>
    <col min="12" max="12" width="6.7109375" style="39" bestFit="1" customWidth="1"/>
    <col min="13" max="13" width="6.5703125" style="39" bestFit="1" customWidth="1"/>
    <col min="14" max="14" width="7.140625" style="39" bestFit="1" customWidth="1"/>
    <col min="15" max="16" width="6.5703125" style="39" bestFit="1" customWidth="1"/>
    <col min="17" max="17" width="6.7109375" style="39" bestFit="1" customWidth="1"/>
    <col min="18" max="18" width="6.5703125" style="39" bestFit="1" customWidth="1"/>
    <col min="19" max="19" width="7.140625" style="39" bestFit="1" customWidth="1"/>
    <col min="20" max="20" width="6.5703125" style="39" bestFit="1" customWidth="1"/>
    <col min="21" max="21" width="5.7109375" style="39" customWidth="1"/>
    <col min="22" max="22" width="5.85546875" style="39" customWidth="1"/>
    <col min="23" max="23" width="6.5703125" style="39" bestFit="1" customWidth="1"/>
    <col min="24" max="24" width="6.28515625" style="39" customWidth="1"/>
    <col min="25" max="25" width="6.85546875" style="39" customWidth="1"/>
    <col min="26" max="26" width="6.5703125" style="39" bestFit="1" customWidth="1"/>
    <col min="27" max="27" width="7.140625" style="39" bestFit="1" customWidth="1"/>
    <col min="28" max="28" width="6.5703125" style="39" bestFit="1" customWidth="1"/>
    <col min="29" max="29" width="7" style="39" customWidth="1"/>
    <col min="30" max="30" width="5.7109375" style="39" customWidth="1"/>
    <col min="31" max="31" width="5.85546875" style="39" bestFit="1" customWidth="1"/>
    <col min="32" max="32" width="6.7109375" style="39" bestFit="1" customWidth="1"/>
    <col min="33" max="33" width="5.85546875" style="39" bestFit="1" customWidth="1"/>
    <col min="34" max="34" width="7.140625" style="39" bestFit="1" customWidth="1"/>
    <col min="35" max="36" width="6.5703125" style="39" bestFit="1" customWidth="1"/>
    <col min="37" max="37" width="6.7109375" style="39" bestFit="1" customWidth="1"/>
    <col min="38" max="38" width="6.5703125" style="39" bestFit="1" customWidth="1"/>
    <col min="39" max="39" width="7.140625" style="39" bestFit="1" customWidth="1"/>
    <col min="40" max="41" width="6.5703125" style="39" bestFit="1" customWidth="1"/>
    <col min="42" max="42" width="6.7109375" style="39" bestFit="1" customWidth="1"/>
    <col min="43" max="43" width="6.5703125" style="39" bestFit="1" customWidth="1"/>
    <col min="44" max="44" width="7.140625" style="39" bestFit="1" customWidth="1"/>
    <col min="45" max="46" width="6.5703125" style="39" bestFit="1" customWidth="1"/>
    <col min="47" max="47" width="6.7109375" style="39" bestFit="1" customWidth="1"/>
    <col min="48" max="48" width="6.5703125" style="39" bestFit="1" customWidth="1"/>
    <col min="49" max="49" width="7.140625" style="39" bestFit="1" customWidth="1"/>
    <col min="50" max="51" width="6.5703125" style="39" bestFit="1" customWidth="1"/>
    <col min="52" max="52" width="6.7109375" style="39" bestFit="1" customWidth="1"/>
    <col min="53" max="53" width="6.5703125" style="39" bestFit="1" customWidth="1"/>
    <col min="54" max="54" width="7.140625" style="39" bestFit="1" customWidth="1"/>
    <col min="55" max="56" width="6.140625" style="39" bestFit="1" customWidth="1"/>
    <col min="57" max="57" width="6.7109375" style="39" bestFit="1" customWidth="1"/>
    <col min="58" max="59" width="6.140625" style="39" bestFit="1" customWidth="1"/>
    <col min="60" max="60" width="58.7109375" style="39" customWidth="1"/>
    <col min="61" max="256" width="9.140625" style="39"/>
    <col min="257" max="257" width="5.7109375" style="39" customWidth="1"/>
    <col min="258" max="258" width="20.140625" style="39" customWidth="1"/>
    <col min="259" max="260" width="8.5703125" style="39" customWidth="1"/>
    <col min="261" max="315" width="2.7109375" style="39" customWidth="1"/>
    <col min="316" max="316" width="7.5703125" style="39" customWidth="1"/>
    <col min="317" max="512" width="9.140625" style="39"/>
    <col min="513" max="513" width="5.7109375" style="39" customWidth="1"/>
    <col min="514" max="514" width="20.140625" style="39" customWidth="1"/>
    <col min="515" max="516" width="8.5703125" style="39" customWidth="1"/>
    <col min="517" max="571" width="2.7109375" style="39" customWidth="1"/>
    <col min="572" max="572" width="7.5703125" style="39" customWidth="1"/>
    <col min="573" max="768" width="9.140625" style="39"/>
    <col min="769" max="769" width="5.7109375" style="39" customWidth="1"/>
    <col min="770" max="770" width="20.140625" style="39" customWidth="1"/>
    <col min="771" max="772" width="8.5703125" style="39" customWidth="1"/>
    <col min="773" max="827" width="2.7109375" style="39" customWidth="1"/>
    <col min="828" max="828" width="7.5703125" style="39" customWidth="1"/>
    <col min="829" max="1024" width="9.140625" style="39"/>
    <col min="1025" max="1025" width="5.7109375" style="39" customWidth="1"/>
    <col min="1026" max="1026" width="20.140625" style="39" customWidth="1"/>
    <col min="1027" max="1028" width="8.5703125" style="39" customWidth="1"/>
    <col min="1029" max="1083" width="2.7109375" style="39" customWidth="1"/>
    <col min="1084" max="1084" width="7.5703125" style="39" customWidth="1"/>
    <col min="1085" max="1280" width="9.140625" style="39"/>
    <col min="1281" max="1281" width="5.7109375" style="39" customWidth="1"/>
    <col min="1282" max="1282" width="20.140625" style="39" customWidth="1"/>
    <col min="1283" max="1284" width="8.5703125" style="39" customWidth="1"/>
    <col min="1285" max="1339" width="2.7109375" style="39" customWidth="1"/>
    <col min="1340" max="1340" width="7.5703125" style="39" customWidth="1"/>
    <col min="1341" max="1536" width="9.140625" style="39"/>
    <col min="1537" max="1537" width="5.7109375" style="39" customWidth="1"/>
    <col min="1538" max="1538" width="20.140625" style="39" customWidth="1"/>
    <col min="1539" max="1540" width="8.5703125" style="39" customWidth="1"/>
    <col min="1541" max="1595" width="2.7109375" style="39" customWidth="1"/>
    <col min="1596" max="1596" width="7.5703125" style="39" customWidth="1"/>
    <col min="1597" max="1792" width="9.140625" style="39"/>
    <col min="1793" max="1793" width="5.7109375" style="39" customWidth="1"/>
    <col min="1794" max="1794" width="20.140625" style="39" customWidth="1"/>
    <col min="1795" max="1796" width="8.5703125" style="39" customWidth="1"/>
    <col min="1797" max="1851" width="2.7109375" style="39" customWidth="1"/>
    <col min="1852" max="1852" width="7.5703125" style="39" customWidth="1"/>
    <col min="1853" max="2048" width="9.140625" style="39"/>
    <col min="2049" max="2049" width="5.7109375" style="39" customWidth="1"/>
    <col min="2050" max="2050" width="20.140625" style="39" customWidth="1"/>
    <col min="2051" max="2052" width="8.5703125" style="39" customWidth="1"/>
    <col min="2053" max="2107" width="2.7109375" style="39" customWidth="1"/>
    <col min="2108" max="2108" width="7.5703125" style="39" customWidth="1"/>
    <col min="2109" max="2304" width="9.140625" style="39"/>
    <col min="2305" max="2305" width="5.7109375" style="39" customWidth="1"/>
    <col min="2306" max="2306" width="20.140625" style="39" customWidth="1"/>
    <col min="2307" max="2308" width="8.5703125" style="39" customWidth="1"/>
    <col min="2309" max="2363" width="2.7109375" style="39" customWidth="1"/>
    <col min="2364" max="2364" width="7.5703125" style="39" customWidth="1"/>
    <col min="2365" max="2560" width="9.140625" style="39"/>
    <col min="2561" max="2561" width="5.7109375" style="39" customWidth="1"/>
    <col min="2562" max="2562" width="20.140625" style="39" customWidth="1"/>
    <col min="2563" max="2564" width="8.5703125" style="39" customWidth="1"/>
    <col min="2565" max="2619" width="2.7109375" style="39" customWidth="1"/>
    <col min="2620" max="2620" width="7.5703125" style="39" customWidth="1"/>
    <col min="2621" max="2816" width="9.140625" style="39"/>
    <col min="2817" max="2817" width="5.7109375" style="39" customWidth="1"/>
    <col min="2818" max="2818" width="20.140625" style="39" customWidth="1"/>
    <col min="2819" max="2820" width="8.5703125" style="39" customWidth="1"/>
    <col min="2821" max="2875" width="2.7109375" style="39" customWidth="1"/>
    <col min="2876" max="2876" width="7.5703125" style="39" customWidth="1"/>
    <col min="2877" max="3072" width="9.140625" style="39"/>
    <col min="3073" max="3073" width="5.7109375" style="39" customWidth="1"/>
    <col min="3074" max="3074" width="20.140625" style="39" customWidth="1"/>
    <col min="3075" max="3076" width="8.5703125" style="39" customWidth="1"/>
    <col min="3077" max="3131" width="2.7109375" style="39" customWidth="1"/>
    <col min="3132" max="3132" width="7.5703125" style="39" customWidth="1"/>
    <col min="3133" max="3328" width="9.140625" style="39"/>
    <col min="3329" max="3329" width="5.7109375" style="39" customWidth="1"/>
    <col min="3330" max="3330" width="20.140625" style="39" customWidth="1"/>
    <col min="3331" max="3332" width="8.5703125" style="39" customWidth="1"/>
    <col min="3333" max="3387" width="2.7109375" style="39" customWidth="1"/>
    <col min="3388" max="3388" width="7.5703125" style="39" customWidth="1"/>
    <col min="3389" max="3584" width="9.140625" style="39"/>
    <col min="3585" max="3585" width="5.7109375" style="39" customWidth="1"/>
    <col min="3586" max="3586" width="20.140625" style="39" customWidth="1"/>
    <col min="3587" max="3588" width="8.5703125" style="39" customWidth="1"/>
    <col min="3589" max="3643" width="2.7109375" style="39" customWidth="1"/>
    <col min="3644" max="3644" width="7.5703125" style="39" customWidth="1"/>
    <col min="3645" max="3840" width="9.140625" style="39"/>
    <col min="3841" max="3841" width="5.7109375" style="39" customWidth="1"/>
    <col min="3842" max="3842" width="20.140625" style="39" customWidth="1"/>
    <col min="3843" max="3844" width="8.5703125" style="39" customWidth="1"/>
    <col min="3845" max="3899" width="2.7109375" style="39" customWidth="1"/>
    <col min="3900" max="3900" width="7.5703125" style="39" customWidth="1"/>
    <col min="3901" max="4096" width="9.140625" style="39"/>
    <col min="4097" max="4097" width="5.7109375" style="39" customWidth="1"/>
    <col min="4098" max="4098" width="20.140625" style="39" customWidth="1"/>
    <col min="4099" max="4100" width="8.5703125" style="39" customWidth="1"/>
    <col min="4101" max="4155" width="2.7109375" style="39" customWidth="1"/>
    <col min="4156" max="4156" width="7.5703125" style="39" customWidth="1"/>
    <col min="4157" max="4352" width="9.140625" style="39"/>
    <col min="4353" max="4353" width="5.7109375" style="39" customWidth="1"/>
    <col min="4354" max="4354" width="20.140625" style="39" customWidth="1"/>
    <col min="4355" max="4356" width="8.5703125" style="39" customWidth="1"/>
    <col min="4357" max="4411" width="2.7109375" style="39" customWidth="1"/>
    <col min="4412" max="4412" width="7.5703125" style="39" customWidth="1"/>
    <col min="4413" max="4608" width="9.140625" style="39"/>
    <col min="4609" max="4609" width="5.7109375" style="39" customWidth="1"/>
    <col min="4610" max="4610" width="20.140625" style="39" customWidth="1"/>
    <col min="4611" max="4612" width="8.5703125" style="39" customWidth="1"/>
    <col min="4613" max="4667" width="2.7109375" style="39" customWidth="1"/>
    <col min="4668" max="4668" width="7.5703125" style="39" customWidth="1"/>
    <col min="4669" max="4864" width="9.140625" style="39"/>
    <col min="4865" max="4865" width="5.7109375" style="39" customWidth="1"/>
    <col min="4866" max="4866" width="20.140625" style="39" customWidth="1"/>
    <col min="4867" max="4868" width="8.5703125" style="39" customWidth="1"/>
    <col min="4869" max="4923" width="2.7109375" style="39" customWidth="1"/>
    <col min="4924" max="4924" width="7.5703125" style="39" customWidth="1"/>
    <col min="4925" max="5120" width="9.140625" style="39"/>
    <col min="5121" max="5121" width="5.7109375" style="39" customWidth="1"/>
    <col min="5122" max="5122" width="20.140625" style="39" customWidth="1"/>
    <col min="5123" max="5124" width="8.5703125" style="39" customWidth="1"/>
    <col min="5125" max="5179" width="2.7109375" style="39" customWidth="1"/>
    <col min="5180" max="5180" width="7.5703125" style="39" customWidth="1"/>
    <col min="5181" max="5376" width="9.140625" style="39"/>
    <col min="5377" max="5377" width="5.7109375" style="39" customWidth="1"/>
    <col min="5378" max="5378" width="20.140625" style="39" customWidth="1"/>
    <col min="5379" max="5380" width="8.5703125" style="39" customWidth="1"/>
    <col min="5381" max="5435" width="2.7109375" style="39" customWidth="1"/>
    <col min="5436" max="5436" width="7.5703125" style="39" customWidth="1"/>
    <col min="5437" max="5632" width="9.140625" style="39"/>
    <col min="5633" max="5633" width="5.7109375" style="39" customWidth="1"/>
    <col min="5634" max="5634" width="20.140625" style="39" customWidth="1"/>
    <col min="5635" max="5636" width="8.5703125" style="39" customWidth="1"/>
    <col min="5637" max="5691" width="2.7109375" style="39" customWidth="1"/>
    <col min="5692" max="5692" width="7.5703125" style="39" customWidth="1"/>
    <col min="5693" max="5888" width="9.140625" style="39"/>
    <col min="5889" max="5889" width="5.7109375" style="39" customWidth="1"/>
    <col min="5890" max="5890" width="20.140625" style="39" customWidth="1"/>
    <col min="5891" max="5892" width="8.5703125" style="39" customWidth="1"/>
    <col min="5893" max="5947" width="2.7109375" style="39" customWidth="1"/>
    <col min="5948" max="5948" width="7.5703125" style="39" customWidth="1"/>
    <col min="5949" max="6144" width="9.140625" style="39"/>
    <col min="6145" max="6145" width="5.7109375" style="39" customWidth="1"/>
    <col min="6146" max="6146" width="20.140625" style="39" customWidth="1"/>
    <col min="6147" max="6148" width="8.5703125" style="39" customWidth="1"/>
    <col min="6149" max="6203" width="2.7109375" style="39" customWidth="1"/>
    <col min="6204" max="6204" width="7.5703125" style="39" customWidth="1"/>
    <col min="6205" max="6400" width="9.140625" style="39"/>
    <col min="6401" max="6401" width="5.7109375" style="39" customWidth="1"/>
    <col min="6402" max="6402" width="20.140625" style="39" customWidth="1"/>
    <col min="6403" max="6404" width="8.5703125" style="39" customWidth="1"/>
    <col min="6405" max="6459" width="2.7109375" style="39" customWidth="1"/>
    <col min="6460" max="6460" width="7.5703125" style="39" customWidth="1"/>
    <col min="6461" max="6656" width="9.140625" style="39"/>
    <col min="6657" max="6657" width="5.7109375" style="39" customWidth="1"/>
    <col min="6658" max="6658" width="20.140625" style="39" customWidth="1"/>
    <col min="6659" max="6660" width="8.5703125" style="39" customWidth="1"/>
    <col min="6661" max="6715" width="2.7109375" style="39" customWidth="1"/>
    <col min="6716" max="6716" width="7.5703125" style="39" customWidth="1"/>
    <col min="6717" max="6912" width="9.140625" style="39"/>
    <col min="6913" max="6913" width="5.7109375" style="39" customWidth="1"/>
    <col min="6914" max="6914" width="20.140625" style="39" customWidth="1"/>
    <col min="6915" max="6916" width="8.5703125" style="39" customWidth="1"/>
    <col min="6917" max="6971" width="2.7109375" style="39" customWidth="1"/>
    <col min="6972" max="6972" width="7.5703125" style="39" customWidth="1"/>
    <col min="6973" max="7168" width="9.140625" style="39"/>
    <col min="7169" max="7169" width="5.7109375" style="39" customWidth="1"/>
    <col min="7170" max="7170" width="20.140625" style="39" customWidth="1"/>
    <col min="7171" max="7172" width="8.5703125" style="39" customWidth="1"/>
    <col min="7173" max="7227" width="2.7109375" style="39" customWidth="1"/>
    <col min="7228" max="7228" width="7.5703125" style="39" customWidth="1"/>
    <col min="7229" max="7424" width="9.140625" style="39"/>
    <col min="7425" max="7425" width="5.7109375" style="39" customWidth="1"/>
    <col min="7426" max="7426" width="20.140625" style="39" customWidth="1"/>
    <col min="7427" max="7428" width="8.5703125" style="39" customWidth="1"/>
    <col min="7429" max="7483" width="2.7109375" style="39" customWidth="1"/>
    <col min="7484" max="7484" width="7.5703125" style="39" customWidth="1"/>
    <col min="7485" max="7680" width="9.140625" style="39"/>
    <col min="7681" max="7681" width="5.7109375" style="39" customWidth="1"/>
    <col min="7682" max="7682" width="20.140625" style="39" customWidth="1"/>
    <col min="7683" max="7684" width="8.5703125" style="39" customWidth="1"/>
    <col min="7685" max="7739" width="2.7109375" style="39" customWidth="1"/>
    <col min="7740" max="7740" width="7.5703125" style="39" customWidth="1"/>
    <col min="7741" max="7936" width="9.140625" style="39"/>
    <col min="7937" max="7937" width="5.7109375" style="39" customWidth="1"/>
    <col min="7938" max="7938" width="20.140625" style="39" customWidth="1"/>
    <col min="7939" max="7940" width="8.5703125" style="39" customWidth="1"/>
    <col min="7941" max="7995" width="2.7109375" style="39" customWidth="1"/>
    <col min="7996" max="7996" width="7.5703125" style="39" customWidth="1"/>
    <col min="7997" max="8192" width="9.140625" style="39"/>
    <col min="8193" max="8193" width="5.7109375" style="39" customWidth="1"/>
    <col min="8194" max="8194" width="20.140625" style="39" customWidth="1"/>
    <col min="8195" max="8196" width="8.5703125" style="39" customWidth="1"/>
    <col min="8197" max="8251" width="2.7109375" style="39" customWidth="1"/>
    <col min="8252" max="8252" width="7.5703125" style="39" customWidth="1"/>
    <col min="8253" max="8448" width="9.140625" style="39"/>
    <col min="8449" max="8449" width="5.7109375" style="39" customWidth="1"/>
    <col min="8450" max="8450" width="20.140625" style="39" customWidth="1"/>
    <col min="8451" max="8452" width="8.5703125" style="39" customWidth="1"/>
    <col min="8453" max="8507" width="2.7109375" style="39" customWidth="1"/>
    <col min="8508" max="8508" width="7.5703125" style="39" customWidth="1"/>
    <col min="8509" max="8704" width="9.140625" style="39"/>
    <col min="8705" max="8705" width="5.7109375" style="39" customWidth="1"/>
    <col min="8706" max="8706" width="20.140625" style="39" customWidth="1"/>
    <col min="8707" max="8708" width="8.5703125" style="39" customWidth="1"/>
    <col min="8709" max="8763" width="2.7109375" style="39" customWidth="1"/>
    <col min="8764" max="8764" width="7.5703125" style="39" customWidth="1"/>
    <col min="8765" max="8960" width="9.140625" style="39"/>
    <col min="8961" max="8961" width="5.7109375" style="39" customWidth="1"/>
    <col min="8962" max="8962" width="20.140625" style="39" customWidth="1"/>
    <col min="8963" max="8964" width="8.5703125" style="39" customWidth="1"/>
    <col min="8965" max="9019" width="2.7109375" style="39" customWidth="1"/>
    <col min="9020" max="9020" width="7.5703125" style="39" customWidth="1"/>
    <col min="9021" max="9216" width="9.140625" style="39"/>
    <col min="9217" max="9217" width="5.7109375" style="39" customWidth="1"/>
    <col min="9218" max="9218" width="20.140625" style="39" customWidth="1"/>
    <col min="9219" max="9220" width="8.5703125" style="39" customWidth="1"/>
    <col min="9221" max="9275" width="2.7109375" style="39" customWidth="1"/>
    <col min="9276" max="9276" width="7.5703125" style="39" customWidth="1"/>
    <col min="9277" max="9472" width="9.140625" style="39"/>
    <col min="9473" max="9473" width="5.7109375" style="39" customWidth="1"/>
    <col min="9474" max="9474" width="20.140625" style="39" customWidth="1"/>
    <col min="9475" max="9476" width="8.5703125" style="39" customWidth="1"/>
    <col min="9477" max="9531" width="2.7109375" style="39" customWidth="1"/>
    <col min="9532" max="9532" width="7.5703125" style="39" customWidth="1"/>
    <col min="9533" max="9728" width="9.140625" style="39"/>
    <col min="9729" max="9729" width="5.7109375" style="39" customWidth="1"/>
    <col min="9730" max="9730" width="20.140625" style="39" customWidth="1"/>
    <col min="9731" max="9732" width="8.5703125" style="39" customWidth="1"/>
    <col min="9733" max="9787" width="2.7109375" style="39" customWidth="1"/>
    <col min="9788" max="9788" width="7.5703125" style="39" customWidth="1"/>
    <col min="9789" max="9984" width="9.140625" style="39"/>
    <col min="9985" max="9985" width="5.7109375" style="39" customWidth="1"/>
    <col min="9986" max="9986" width="20.140625" style="39" customWidth="1"/>
    <col min="9987" max="9988" width="8.5703125" style="39" customWidth="1"/>
    <col min="9989" max="10043" width="2.7109375" style="39" customWidth="1"/>
    <col min="10044" max="10044" width="7.5703125" style="39" customWidth="1"/>
    <col min="10045" max="10240" width="9.140625" style="39"/>
    <col min="10241" max="10241" width="5.7109375" style="39" customWidth="1"/>
    <col min="10242" max="10242" width="20.140625" style="39" customWidth="1"/>
    <col min="10243" max="10244" width="8.5703125" style="39" customWidth="1"/>
    <col min="10245" max="10299" width="2.7109375" style="39" customWidth="1"/>
    <col min="10300" max="10300" width="7.5703125" style="39" customWidth="1"/>
    <col min="10301" max="10496" width="9.140625" style="39"/>
    <col min="10497" max="10497" width="5.7109375" style="39" customWidth="1"/>
    <col min="10498" max="10498" width="20.140625" style="39" customWidth="1"/>
    <col min="10499" max="10500" width="8.5703125" style="39" customWidth="1"/>
    <col min="10501" max="10555" width="2.7109375" style="39" customWidth="1"/>
    <col min="10556" max="10556" width="7.5703125" style="39" customWidth="1"/>
    <col min="10557" max="10752" width="9.140625" style="39"/>
    <col min="10753" max="10753" width="5.7109375" style="39" customWidth="1"/>
    <col min="10754" max="10754" width="20.140625" style="39" customWidth="1"/>
    <col min="10755" max="10756" width="8.5703125" style="39" customWidth="1"/>
    <col min="10757" max="10811" width="2.7109375" style="39" customWidth="1"/>
    <col min="10812" max="10812" width="7.5703125" style="39" customWidth="1"/>
    <col min="10813" max="11008" width="9.140625" style="39"/>
    <col min="11009" max="11009" width="5.7109375" style="39" customWidth="1"/>
    <col min="11010" max="11010" width="20.140625" style="39" customWidth="1"/>
    <col min="11011" max="11012" width="8.5703125" style="39" customWidth="1"/>
    <col min="11013" max="11067" width="2.7109375" style="39" customWidth="1"/>
    <col min="11068" max="11068" width="7.5703125" style="39" customWidth="1"/>
    <col min="11069" max="11264" width="9.140625" style="39"/>
    <col min="11265" max="11265" width="5.7109375" style="39" customWidth="1"/>
    <col min="11266" max="11266" width="20.140625" style="39" customWidth="1"/>
    <col min="11267" max="11268" width="8.5703125" style="39" customWidth="1"/>
    <col min="11269" max="11323" width="2.7109375" style="39" customWidth="1"/>
    <col min="11324" max="11324" width="7.5703125" style="39" customWidth="1"/>
    <col min="11325" max="11520" width="9.140625" style="39"/>
    <col min="11521" max="11521" width="5.7109375" style="39" customWidth="1"/>
    <col min="11522" max="11522" width="20.140625" style="39" customWidth="1"/>
    <col min="11523" max="11524" width="8.5703125" style="39" customWidth="1"/>
    <col min="11525" max="11579" width="2.7109375" style="39" customWidth="1"/>
    <col min="11580" max="11580" width="7.5703125" style="39" customWidth="1"/>
    <col min="11581" max="11776" width="9.140625" style="39"/>
    <col min="11777" max="11777" width="5.7109375" style="39" customWidth="1"/>
    <col min="11778" max="11778" width="20.140625" style="39" customWidth="1"/>
    <col min="11779" max="11780" width="8.5703125" style="39" customWidth="1"/>
    <col min="11781" max="11835" width="2.7109375" style="39" customWidth="1"/>
    <col min="11836" max="11836" width="7.5703125" style="39" customWidth="1"/>
    <col min="11837" max="12032" width="9.140625" style="39"/>
    <col min="12033" max="12033" width="5.7109375" style="39" customWidth="1"/>
    <col min="12034" max="12034" width="20.140625" style="39" customWidth="1"/>
    <col min="12035" max="12036" width="8.5703125" style="39" customWidth="1"/>
    <col min="12037" max="12091" width="2.7109375" style="39" customWidth="1"/>
    <col min="12092" max="12092" width="7.5703125" style="39" customWidth="1"/>
    <col min="12093" max="12288" width="9.140625" style="39"/>
    <col min="12289" max="12289" width="5.7109375" style="39" customWidth="1"/>
    <col min="12290" max="12290" width="20.140625" style="39" customWidth="1"/>
    <col min="12291" max="12292" width="8.5703125" style="39" customWidth="1"/>
    <col min="12293" max="12347" width="2.7109375" style="39" customWidth="1"/>
    <col min="12348" max="12348" width="7.5703125" style="39" customWidth="1"/>
    <col min="12349" max="12544" width="9.140625" style="39"/>
    <col min="12545" max="12545" width="5.7109375" style="39" customWidth="1"/>
    <col min="12546" max="12546" width="20.140625" style="39" customWidth="1"/>
    <col min="12547" max="12548" width="8.5703125" style="39" customWidth="1"/>
    <col min="12549" max="12603" width="2.7109375" style="39" customWidth="1"/>
    <col min="12604" max="12604" width="7.5703125" style="39" customWidth="1"/>
    <col min="12605" max="12800" width="9.140625" style="39"/>
    <col min="12801" max="12801" width="5.7109375" style="39" customWidth="1"/>
    <col min="12802" max="12802" width="20.140625" style="39" customWidth="1"/>
    <col min="12803" max="12804" width="8.5703125" style="39" customWidth="1"/>
    <col min="12805" max="12859" width="2.7109375" style="39" customWidth="1"/>
    <col min="12860" max="12860" width="7.5703125" style="39" customWidth="1"/>
    <col min="12861" max="13056" width="9.140625" style="39"/>
    <col min="13057" max="13057" width="5.7109375" style="39" customWidth="1"/>
    <col min="13058" max="13058" width="20.140625" style="39" customWidth="1"/>
    <col min="13059" max="13060" width="8.5703125" style="39" customWidth="1"/>
    <col min="13061" max="13115" width="2.7109375" style="39" customWidth="1"/>
    <col min="13116" max="13116" width="7.5703125" style="39" customWidth="1"/>
    <col min="13117" max="13312" width="9.140625" style="39"/>
    <col min="13313" max="13313" width="5.7109375" style="39" customWidth="1"/>
    <col min="13314" max="13314" width="20.140625" style="39" customWidth="1"/>
    <col min="13315" max="13316" width="8.5703125" style="39" customWidth="1"/>
    <col min="13317" max="13371" width="2.7109375" style="39" customWidth="1"/>
    <col min="13372" max="13372" width="7.5703125" style="39" customWidth="1"/>
    <col min="13373" max="13568" width="9.140625" style="39"/>
    <col min="13569" max="13569" width="5.7109375" style="39" customWidth="1"/>
    <col min="13570" max="13570" width="20.140625" style="39" customWidth="1"/>
    <col min="13571" max="13572" width="8.5703125" style="39" customWidth="1"/>
    <col min="13573" max="13627" width="2.7109375" style="39" customWidth="1"/>
    <col min="13628" max="13628" width="7.5703125" style="39" customWidth="1"/>
    <col min="13629" max="13824" width="9.140625" style="39"/>
    <col min="13825" max="13825" width="5.7109375" style="39" customWidth="1"/>
    <col min="13826" max="13826" width="20.140625" style="39" customWidth="1"/>
    <col min="13827" max="13828" width="8.5703125" style="39" customWidth="1"/>
    <col min="13829" max="13883" width="2.7109375" style="39" customWidth="1"/>
    <col min="13884" max="13884" width="7.5703125" style="39" customWidth="1"/>
    <col min="13885" max="14080" width="9.140625" style="39"/>
    <col min="14081" max="14081" width="5.7109375" style="39" customWidth="1"/>
    <col min="14082" max="14082" width="20.140625" style="39" customWidth="1"/>
    <col min="14083" max="14084" width="8.5703125" style="39" customWidth="1"/>
    <col min="14085" max="14139" width="2.7109375" style="39" customWidth="1"/>
    <col min="14140" max="14140" width="7.5703125" style="39" customWidth="1"/>
    <col min="14141" max="14336" width="9.140625" style="39"/>
    <col min="14337" max="14337" width="5.7109375" style="39" customWidth="1"/>
    <col min="14338" max="14338" width="20.140625" style="39" customWidth="1"/>
    <col min="14339" max="14340" width="8.5703125" style="39" customWidth="1"/>
    <col min="14341" max="14395" width="2.7109375" style="39" customWidth="1"/>
    <col min="14396" max="14396" width="7.5703125" style="39" customWidth="1"/>
    <col min="14397" max="14592" width="9.140625" style="39"/>
    <col min="14593" max="14593" width="5.7109375" style="39" customWidth="1"/>
    <col min="14594" max="14594" width="20.140625" style="39" customWidth="1"/>
    <col min="14595" max="14596" width="8.5703125" style="39" customWidth="1"/>
    <col min="14597" max="14651" width="2.7109375" style="39" customWidth="1"/>
    <col min="14652" max="14652" width="7.5703125" style="39" customWidth="1"/>
    <col min="14653" max="14848" width="9.140625" style="39"/>
    <col min="14849" max="14849" width="5.7109375" style="39" customWidth="1"/>
    <col min="14850" max="14850" width="20.140625" style="39" customWidth="1"/>
    <col min="14851" max="14852" width="8.5703125" style="39" customWidth="1"/>
    <col min="14853" max="14907" width="2.7109375" style="39" customWidth="1"/>
    <col min="14908" max="14908" width="7.5703125" style="39" customWidth="1"/>
    <col min="14909" max="15104" width="9.140625" style="39"/>
    <col min="15105" max="15105" width="5.7109375" style="39" customWidth="1"/>
    <col min="15106" max="15106" width="20.140625" style="39" customWidth="1"/>
    <col min="15107" max="15108" width="8.5703125" style="39" customWidth="1"/>
    <col min="15109" max="15163" width="2.7109375" style="39" customWidth="1"/>
    <col min="15164" max="15164" width="7.5703125" style="39" customWidth="1"/>
    <col min="15165" max="15360" width="9.140625" style="39"/>
    <col min="15361" max="15361" width="5.7109375" style="39" customWidth="1"/>
    <col min="15362" max="15362" width="20.140625" style="39" customWidth="1"/>
    <col min="15363" max="15364" width="8.5703125" style="39" customWidth="1"/>
    <col min="15365" max="15419" width="2.7109375" style="39" customWidth="1"/>
    <col min="15420" max="15420" width="7.5703125" style="39" customWidth="1"/>
    <col min="15421" max="15616" width="9.140625" style="39"/>
    <col min="15617" max="15617" width="5.7109375" style="39" customWidth="1"/>
    <col min="15618" max="15618" width="20.140625" style="39" customWidth="1"/>
    <col min="15619" max="15620" width="8.5703125" style="39" customWidth="1"/>
    <col min="15621" max="15675" width="2.7109375" style="39" customWidth="1"/>
    <col min="15676" max="15676" width="7.5703125" style="39" customWidth="1"/>
    <col min="15677" max="15872" width="9.140625" style="39"/>
    <col min="15873" max="15873" width="5.7109375" style="39" customWidth="1"/>
    <col min="15874" max="15874" width="20.140625" style="39" customWidth="1"/>
    <col min="15875" max="15876" width="8.5703125" style="39" customWidth="1"/>
    <col min="15877" max="15931" width="2.7109375" style="39" customWidth="1"/>
    <col min="15932" max="15932" width="7.5703125" style="39" customWidth="1"/>
    <col min="15933" max="16128" width="9.140625" style="39"/>
    <col min="16129" max="16129" width="5.7109375" style="39" customWidth="1"/>
    <col min="16130" max="16130" width="20.140625" style="39" customWidth="1"/>
    <col min="16131" max="16132" width="8.5703125" style="39" customWidth="1"/>
    <col min="16133" max="16187" width="2.7109375" style="39" customWidth="1"/>
    <col min="16188" max="16188" width="7.5703125" style="39" customWidth="1"/>
    <col min="16189" max="16384" width="9.140625" style="39"/>
  </cols>
  <sheetData>
    <row r="1" spans="1:60" x14ac:dyDescent="0.25">
      <c r="BH1" s="40" t="s">
        <v>196</v>
      </c>
    </row>
    <row r="2" spans="1:60" ht="40.9" customHeight="1" x14ac:dyDescent="0.25">
      <c r="BD2" s="169" t="s">
        <v>1</v>
      </c>
      <c r="BE2" s="169"/>
      <c r="BF2" s="169"/>
      <c r="BG2" s="169"/>
      <c r="BH2" s="169"/>
    </row>
    <row r="3" spans="1:60" x14ac:dyDescent="0.25">
      <c r="A3" s="170" t="s">
        <v>197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</row>
    <row r="4" spans="1:60" x14ac:dyDescent="0.25">
      <c r="U4" s="40" t="s">
        <v>3</v>
      </c>
      <c r="V4" s="162" t="s">
        <v>276</v>
      </c>
      <c r="W4" s="162"/>
      <c r="X4" s="170" t="s">
        <v>297</v>
      </c>
      <c r="Y4" s="170"/>
      <c r="Z4" s="162" t="s">
        <v>277</v>
      </c>
      <c r="AA4" s="162"/>
      <c r="AB4" s="39" t="s">
        <v>4</v>
      </c>
    </row>
    <row r="6" spans="1:60" x14ac:dyDescent="0.25">
      <c r="U6" s="67" t="s">
        <v>198</v>
      </c>
      <c r="V6" s="178" t="s">
        <v>266</v>
      </c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60" x14ac:dyDescent="0.25">
      <c r="V7" s="163" t="s">
        <v>6</v>
      </c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</row>
    <row r="9" spans="1:60" x14ac:dyDescent="0.25">
      <c r="Y9" s="40" t="s">
        <v>7</v>
      </c>
      <c r="Z9" s="162" t="s">
        <v>277</v>
      </c>
      <c r="AA9" s="162"/>
      <c r="AB9" s="39" t="s">
        <v>8</v>
      </c>
    </row>
    <row r="11" spans="1:60" ht="15.75" customHeight="1" x14ac:dyDescent="0.25">
      <c r="X11" s="40" t="s">
        <v>9</v>
      </c>
      <c r="Y11" s="177" t="s">
        <v>275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32"/>
    </row>
    <row r="12" spans="1:60" x14ac:dyDescent="0.25">
      <c r="Y12" s="163" t="s">
        <v>10</v>
      </c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</row>
    <row r="13" spans="1:60" x14ac:dyDescent="0.25">
      <c r="E13" s="60"/>
      <c r="F13" s="60"/>
      <c r="G13" s="60"/>
      <c r="H13" s="60"/>
      <c r="I13" s="60"/>
    </row>
    <row r="14" spans="1:60" x14ac:dyDescent="0.25">
      <c r="A14" s="141" t="s">
        <v>11</v>
      </c>
      <c r="B14" s="141" t="s">
        <v>12</v>
      </c>
      <c r="C14" s="141" t="s">
        <v>13</v>
      </c>
      <c r="D14" s="141" t="s">
        <v>199</v>
      </c>
      <c r="E14" s="156" t="s">
        <v>294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8"/>
      <c r="BC14" s="164" t="s">
        <v>190</v>
      </c>
      <c r="BD14" s="165"/>
      <c r="BE14" s="165"/>
      <c r="BF14" s="165"/>
      <c r="BG14" s="166"/>
      <c r="BH14" s="141" t="s">
        <v>17</v>
      </c>
    </row>
    <row r="15" spans="1:60" x14ac:dyDescent="0.25">
      <c r="A15" s="142"/>
      <c r="B15" s="142"/>
      <c r="C15" s="142"/>
      <c r="D15" s="142"/>
      <c r="E15" s="144" t="s">
        <v>25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45"/>
      <c r="AD15" s="144" t="s">
        <v>26</v>
      </c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45"/>
      <c r="BC15" s="174"/>
      <c r="BD15" s="175"/>
      <c r="BE15" s="175"/>
      <c r="BF15" s="175"/>
      <c r="BG15" s="176"/>
      <c r="BH15" s="142"/>
    </row>
    <row r="16" spans="1:60" x14ac:dyDescent="0.25">
      <c r="A16" s="142"/>
      <c r="B16" s="142"/>
      <c r="C16" s="142"/>
      <c r="D16" s="142"/>
      <c r="E16" s="144" t="s">
        <v>18</v>
      </c>
      <c r="F16" s="152"/>
      <c r="G16" s="152"/>
      <c r="H16" s="152"/>
      <c r="I16" s="145"/>
      <c r="J16" s="144" t="s">
        <v>19</v>
      </c>
      <c r="K16" s="152"/>
      <c r="L16" s="152"/>
      <c r="M16" s="152"/>
      <c r="N16" s="145"/>
      <c r="O16" s="144" t="s">
        <v>20</v>
      </c>
      <c r="P16" s="152"/>
      <c r="Q16" s="152"/>
      <c r="R16" s="152"/>
      <c r="S16" s="145"/>
      <c r="T16" s="144" t="s">
        <v>21</v>
      </c>
      <c r="U16" s="152"/>
      <c r="V16" s="152"/>
      <c r="W16" s="152"/>
      <c r="X16" s="145"/>
      <c r="Y16" s="144" t="s">
        <v>22</v>
      </c>
      <c r="Z16" s="152"/>
      <c r="AA16" s="152"/>
      <c r="AB16" s="152"/>
      <c r="AC16" s="145"/>
      <c r="AD16" s="144" t="s">
        <v>18</v>
      </c>
      <c r="AE16" s="152"/>
      <c r="AF16" s="152"/>
      <c r="AG16" s="152"/>
      <c r="AH16" s="145"/>
      <c r="AI16" s="144" t="s">
        <v>19</v>
      </c>
      <c r="AJ16" s="152"/>
      <c r="AK16" s="152"/>
      <c r="AL16" s="152"/>
      <c r="AM16" s="145"/>
      <c r="AN16" s="144" t="s">
        <v>20</v>
      </c>
      <c r="AO16" s="152"/>
      <c r="AP16" s="152"/>
      <c r="AQ16" s="152"/>
      <c r="AR16" s="145"/>
      <c r="AS16" s="144" t="s">
        <v>21</v>
      </c>
      <c r="AT16" s="152"/>
      <c r="AU16" s="152"/>
      <c r="AV16" s="152"/>
      <c r="AW16" s="145"/>
      <c r="AX16" s="144" t="s">
        <v>22</v>
      </c>
      <c r="AY16" s="152"/>
      <c r="AZ16" s="152"/>
      <c r="BA16" s="152"/>
      <c r="BB16" s="145"/>
      <c r="BC16" s="150"/>
      <c r="BD16" s="167"/>
      <c r="BE16" s="167"/>
      <c r="BF16" s="167"/>
      <c r="BG16" s="168"/>
      <c r="BH16" s="142"/>
    </row>
    <row r="17" spans="1:60" ht="58.5" customHeight="1" x14ac:dyDescent="0.25">
      <c r="A17" s="142"/>
      <c r="B17" s="142"/>
      <c r="C17" s="142"/>
      <c r="D17" s="142"/>
      <c r="E17" s="92" t="s">
        <v>88</v>
      </c>
      <c r="F17" s="92" t="s">
        <v>89</v>
      </c>
      <c r="G17" s="92" t="s">
        <v>90</v>
      </c>
      <c r="H17" s="92" t="s">
        <v>91</v>
      </c>
      <c r="I17" s="92" t="s">
        <v>92</v>
      </c>
      <c r="J17" s="92" t="s">
        <v>88</v>
      </c>
      <c r="K17" s="92" t="s">
        <v>89</v>
      </c>
      <c r="L17" s="92" t="s">
        <v>90</v>
      </c>
      <c r="M17" s="92" t="s">
        <v>91</v>
      </c>
      <c r="N17" s="92" t="s">
        <v>92</v>
      </c>
      <c r="O17" s="92" t="s">
        <v>88</v>
      </c>
      <c r="P17" s="92" t="s">
        <v>89</v>
      </c>
      <c r="Q17" s="92" t="s">
        <v>90</v>
      </c>
      <c r="R17" s="92" t="s">
        <v>91</v>
      </c>
      <c r="S17" s="92" t="s">
        <v>92</v>
      </c>
      <c r="T17" s="92" t="s">
        <v>88</v>
      </c>
      <c r="U17" s="92" t="s">
        <v>89</v>
      </c>
      <c r="V17" s="92" t="s">
        <v>90</v>
      </c>
      <c r="W17" s="92" t="s">
        <v>91</v>
      </c>
      <c r="X17" s="92" t="s">
        <v>92</v>
      </c>
      <c r="Y17" s="92" t="s">
        <v>88</v>
      </c>
      <c r="Z17" s="92" t="s">
        <v>89</v>
      </c>
      <c r="AA17" s="92" t="s">
        <v>90</v>
      </c>
      <c r="AB17" s="92" t="s">
        <v>91</v>
      </c>
      <c r="AC17" s="92" t="s">
        <v>92</v>
      </c>
      <c r="AD17" s="92" t="s">
        <v>88</v>
      </c>
      <c r="AE17" s="92" t="s">
        <v>89</v>
      </c>
      <c r="AF17" s="92" t="s">
        <v>90</v>
      </c>
      <c r="AG17" s="92" t="s">
        <v>91</v>
      </c>
      <c r="AH17" s="92" t="s">
        <v>92</v>
      </c>
      <c r="AI17" s="92" t="s">
        <v>88</v>
      </c>
      <c r="AJ17" s="92" t="s">
        <v>89</v>
      </c>
      <c r="AK17" s="92" t="s">
        <v>90</v>
      </c>
      <c r="AL17" s="92" t="s">
        <v>91</v>
      </c>
      <c r="AM17" s="92" t="s">
        <v>92</v>
      </c>
      <c r="AN17" s="92" t="s">
        <v>88</v>
      </c>
      <c r="AO17" s="92" t="s">
        <v>89</v>
      </c>
      <c r="AP17" s="92" t="s">
        <v>90</v>
      </c>
      <c r="AQ17" s="92" t="s">
        <v>91</v>
      </c>
      <c r="AR17" s="92" t="s">
        <v>92</v>
      </c>
      <c r="AS17" s="92" t="s">
        <v>88</v>
      </c>
      <c r="AT17" s="92" t="s">
        <v>89</v>
      </c>
      <c r="AU17" s="92" t="s">
        <v>90</v>
      </c>
      <c r="AV17" s="92" t="s">
        <v>91</v>
      </c>
      <c r="AW17" s="92" t="s">
        <v>92</v>
      </c>
      <c r="AX17" s="92" t="s">
        <v>88</v>
      </c>
      <c r="AY17" s="92" t="s">
        <v>89</v>
      </c>
      <c r="AZ17" s="92" t="s">
        <v>90</v>
      </c>
      <c r="BA17" s="92" t="s">
        <v>91</v>
      </c>
      <c r="BB17" s="92" t="s">
        <v>92</v>
      </c>
      <c r="BC17" s="92" t="s">
        <v>88</v>
      </c>
      <c r="BD17" s="92" t="s">
        <v>89</v>
      </c>
      <c r="BE17" s="92" t="s">
        <v>90</v>
      </c>
      <c r="BF17" s="92" t="s">
        <v>91</v>
      </c>
      <c r="BG17" s="92" t="s">
        <v>92</v>
      </c>
      <c r="BH17" s="142"/>
    </row>
    <row r="18" spans="1:60" ht="16.5" thickBot="1" x14ac:dyDescent="0.3">
      <c r="A18" s="101">
        <v>1</v>
      </c>
      <c r="B18" s="101">
        <v>2</v>
      </c>
      <c r="C18" s="101">
        <v>3</v>
      </c>
      <c r="D18" s="102">
        <v>4</v>
      </c>
      <c r="E18" s="102" t="s">
        <v>93</v>
      </c>
      <c r="F18" s="102" t="s">
        <v>94</v>
      </c>
      <c r="G18" s="102" t="s">
        <v>95</v>
      </c>
      <c r="H18" s="102" t="s">
        <v>96</v>
      </c>
      <c r="I18" s="102" t="s">
        <v>97</v>
      </c>
      <c r="J18" s="102" t="s">
        <v>100</v>
      </c>
      <c r="K18" s="102" t="s">
        <v>101</v>
      </c>
      <c r="L18" s="102" t="s">
        <v>102</v>
      </c>
      <c r="M18" s="102" t="s">
        <v>103</v>
      </c>
      <c r="N18" s="102" t="s">
        <v>104</v>
      </c>
      <c r="O18" s="102" t="s">
        <v>107</v>
      </c>
      <c r="P18" s="102" t="s">
        <v>108</v>
      </c>
      <c r="Q18" s="102" t="s">
        <v>109</v>
      </c>
      <c r="R18" s="102" t="s">
        <v>110</v>
      </c>
      <c r="S18" s="102" t="s">
        <v>111</v>
      </c>
      <c r="T18" s="102" t="s">
        <v>114</v>
      </c>
      <c r="U18" s="102" t="s">
        <v>115</v>
      </c>
      <c r="V18" s="102" t="s">
        <v>116</v>
      </c>
      <c r="W18" s="102" t="s">
        <v>117</v>
      </c>
      <c r="X18" s="102" t="s">
        <v>118</v>
      </c>
      <c r="Y18" s="102" t="s">
        <v>121</v>
      </c>
      <c r="Z18" s="102" t="s">
        <v>122</v>
      </c>
      <c r="AA18" s="102" t="s">
        <v>123</v>
      </c>
      <c r="AB18" s="102" t="s">
        <v>124</v>
      </c>
      <c r="AC18" s="102" t="s">
        <v>125</v>
      </c>
      <c r="AD18" s="102" t="s">
        <v>128</v>
      </c>
      <c r="AE18" s="102" t="s">
        <v>129</v>
      </c>
      <c r="AF18" s="102" t="s">
        <v>130</v>
      </c>
      <c r="AG18" s="102" t="s">
        <v>131</v>
      </c>
      <c r="AH18" s="102" t="s">
        <v>132</v>
      </c>
      <c r="AI18" s="102" t="s">
        <v>135</v>
      </c>
      <c r="AJ18" s="102" t="s">
        <v>136</v>
      </c>
      <c r="AK18" s="102" t="s">
        <v>137</v>
      </c>
      <c r="AL18" s="102" t="s">
        <v>138</v>
      </c>
      <c r="AM18" s="102" t="s">
        <v>139</v>
      </c>
      <c r="AN18" s="102" t="s">
        <v>142</v>
      </c>
      <c r="AO18" s="102" t="s">
        <v>143</v>
      </c>
      <c r="AP18" s="102" t="s">
        <v>144</v>
      </c>
      <c r="AQ18" s="102" t="s">
        <v>145</v>
      </c>
      <c r="AR18" s="102" t="s">
        <v>146</v>
      </c>
      <c r="AS18" s="102" t="s">
        <v>149</v>
      </c>
      <c r="AT18" s="102" t="s">
        <v>150</v>
      </c>
      <c r="AU18" s="102" t="s">
        <v>151</v>
      </c>
      <c r="AV18" s="102" t="s">
        <v>152</v>
      </c>
      <c r="AW18" s="102" t="s">
        <v>153</v>
      </c>
      <c r="AX18" s="102" t="s">
        <v>156</v>
      </c>
      <c r="AY18" s="102" t="s">
        <v>157</v>
      </c>
      <c r="AZ18" s="102" t="s">
        <v>158</v>
      </c>
      <c r="BA18" s="102" t="s">
        <v>159</v>
      </c>
      <c r="BB18" s="102" t="s">
        <v>160</v>
      </c>
      <c r="BC18" s="102" t="s">
        <v>166</v>
      </c>
      <c r="BD18" s="102" t="s">
        <v>167</v>
      </c>
      <c r="BE18" s="102" t="s">
        <v>168</v>
      </c>
      <c r="BF18" s="102" t="s">
        <v>169</v>
      </c>
      <c r="BG18" s="102" t="s">
        <v>170</v>
      </c>
      <c r="BH18" s="102">
        <v>8</v>
      </c>
    </row>
    <row r="19" spans="1:60" s="52" customFormat="1" ht="16.5" thickBot="1" x14ac:dyDescent="0.3">
      <c r="A19" s="42">
        <v>0</v>
      </c>
      <c r="B19" s="43" t="s">
        <v>29</v>
      </c>
      <c r="C19" s="44">
        <v>0</v>
      </c>
      <c r="D19" s="69"/>
      <c r="E19" s="11" t="str">
        <f>E20</f>
        <v>нд</v>
      </c>
      <c r="F19" s="11" t="str">
        <f t="shared" ref="F19:BG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  <c r="AI19" s="11" t="str">
        <f t="shared" si="0"/>
        <v>нд</v>
      </c>
      <c r="AJ19" s="11" t="str">
        <f t="shared" si="0"/>
        <v>нд</v>
      </c>
      <c r="AK19" s="11" t="str">
        <f t="shared" si="0"/>
        <v>нд</v>
      </c>
      <c r="AL19" s="11" t="str">
        <f t="shared" si="0"/>
        <v>нд</v>
      </c>
      <c r="AM19" s="11" t="str">
        <f t="shared" si="0"/>
        <v>нд</v>
      </c>
      <c r="AN19" s="11" t="str">
        <f t="shared" si="0"/>
        <v>нд</v>
      </c>
      <c r="AO19" s="11" t="str">
        <f t="shared" si="0"/>
        <v>нд</v>
      </c>
      <c r="AP19" s="11" t="str">
        <f t="shared" si="0"/>
        <v>нд</v>
      </c>
      <c r="AQ19" s="11" t="str">
        <f t="shared" si="0"/>
        <v>нд</v>
      </c>
      <c r="AR19" s="11" t="str">
        <f t="shared" si="0"/>
        <v>нд</v>
      </c>
      <c r="AS19" s="11" t="str">
        <f t="shared" si="0"/>
        <v>нд</v>
      </c>
      <c r="AT19" s="11" t="str">
        <f t="shared" si="0"/>
        <v>нд</v>
      </c>
      <c r="AU19" s="11" t="str">
        <f t="shared" si="0"/>
        <v>нд</v>
      </c>
      <c r="AV19" s="11" t="str">
        <f t="shared" si="0"/>
        <v>нд</v>
      </c>
      <c r="AW19" s="11" t="str">
        <f t="shared" si="0"/>
        <v>нд</v>
      </c>
      <c r="AX19" s="11" t="str">
        <f t="shared" si="0"/>
        <v>нд</v>
      </c>
      <c r="AY19" s="11" t="str">
        <f t="shared" si="0"/>
        <v>нд</v>
      </c>
      <c r="AZ19" s="11" t="str">
        <f t="shared" si="0"/>
        <v>нд</v>
      </c>
      <c r="BA19" s="11" t="str">
        <f t="shared" si="0"/>
        <v>нд</v>
      </c>
      <c r="BB19" s="11" t="str">
        <f t="shared" si="0"/>
        <v>нд</v>
      </c>
      <c r="BC19" s="11" t="str">
        <f t="shared" si="0"/>
        <v>нд</v>
      </c>
      <c r="BD19" s="11" t="str">
        <f t="shared" si="0"/>
        <v>нд</v>
      </c>
      <c r="BE19" s="11" t="str">
        <f t="shared" si="0"/>
        <v>нд</v>
      </c>
      <c r="BF19" s="11" t="str">
        <f t="shared" si="0"/>
        <v>нд</v>
      </c>
      <c r="BG19" s="11" t="str">
        <f t="shared" si="0"/>
        <v>нд</v>
      </c>
      <c r="BH19" s="69"/>
    </row>
    <row r="20" spans="1:60" s="52" customFormat="1" x14ac:dyDescent="0.25">
      <c r="A20" s="14">
        <v>1</v>
      </c>
      <c r="B20" s="14" t="s">
        <v>30</v>
      </c>
      <c r="C20" s="14" t="s">
        <v>31</v>
      </c>
      <c r="D20" s="70"/>
      <c r="E20" s="15" t="s">
        <v>60</v>
      </c>
      <c r="F20" s="15" t="s">
        <v>60</v>
      </c>
      <c r="G20" s="15" t="s">
        <v>60</v>
      </c>
      <c r="H20" s="15" t="s">
        <v>60</v>
      </c>
      <c r="I20" s="15" t="s">
        <v>60</v>
      </c>
      <c r="J20" s="15" t="s">
        <v>60</v>
      </c>
      <c r="K20" s="15" t="s">
        <v>60</v>
      </c>
      <c r="L20" s="15" t="s">
        <v>60</v>
      </c>
      <c r="M20" s="15" t="s">
        <v>60</v>
      </c>
      <c r="N20" s="15" t="s">
        <v>60</v>
      </c>
      <c r="O20" s="15" t="s">
        <v>60</v>
      </c>
      <c r="P20" s="15" t="s">
        <v>60</v>
      </c>
      <c r="Q20" s="15" t="s">
        <v>60</v>
      </c>
      <c r="R20" s="15" t="s">
        <v>60</v>
      </c>
      <c r="S20" s="15" t="s">
        <v>60</v>
      </c>
      <c r="T20" s="15" t="s">
        <v>60</v>
      </c>
      <c r="U20" s="15" t="s">
        <v>60</v>
      </c>
      <c r="V20" s="15" t="s">
        <v>60</v>
      </c>
      <c r="W20" s="15" t="s">
        <v>60</v>
      </c>
      <c r="X20" s="15" t="s">
        <v>60</v>
      </c>
      <c r="Y20" s="15" t="s">
        <v>60</v>
      </c>
      <c r="Z20" s="15" t="s">
        <v>60</v>
      </c>
      <c r="AA20" s="15" t="s">
        <v>60</v>
      </c>
      <c r="AB20" s="15" t="s">
        <v>60</v>
      </c>
      <c r="AC20" s="15" t="s">
        <v>60</v>
      </c>
      <c r="AD20" s="15" t="s">
        <v>60</v>
      </c>
      <c r="AE20" s="15" t="s">
        <v>60</v>
      </c>
      <c r="AF20" s="15" t="s">
        <v>60</v>
      </c>
      <c r="AG20" s="15" t="s">
        <v>60</v>
      </c>
      <c r="AH20" s="15" t="s">
        <v>60</v>
      </c>
      <c r="AI20" s="15" t="s">
        <v>60</v>
      </c>
      <c r="AJ20" s="15" t="s">
        <v>60</v>
      </c>
      <c r="AK20" s="15" t="s">
        <v>60</v>
      </c>
      <c r="AL20" s="15" t="s">
        <v>60</v>
      </c>
      <c r="AM20" s="15" t="s">
        <v>60</v>
      </c>
      <c r="AN20" s="15" t="s">
        <v>60</v>
      </c>
      <c r="AO20" s="15" t="s">
        <v>60</v>
      </c>
      <c r="AP20" s="15" t="s">
        <v>60</v>
      </c>
      <c r="AQ20" s="15" t="s">
        <v>60</v>
      </c>
      <c r="AR20" s="15" t="s">
        <v>60</v>
      </c>
      <c r="AS20" s="15" t="s">
        <v>60</v>
      </c>
      <c r="AT20" s="15" t="s">
        <v>60</v>
      </c>
      <c r="AU20" s="15" t="s">
        <v>60</v>
      </c>
      <c r="AV20" s="15" t="s">
        <v>60</v>
      </c>
      <c r="AW20" s="15" t="s">
        <v>60</v>
      </c>
      <c r="AX20" s="15" t="s">
        <v>60</v>
      </c>
      <c r="AY20" s="15" t="s">
        <v>60</v>
      </c>
      <c r="AZ20" s="15" t="s">
        <v>60</v>
      </c>
      <c r="BA20" s="15" t="s">
        <v>60</v>
      </c>
      <c r="BB20" s="15" t="s">
        <v>60</v>
      </c>
      <c r="BC20" s="15" t="s">
        <v>60</v>
      </c>
      <c r="BD20" s="15" t="s">
        <v>60</v>
      </c>
      <c r="BE20" s="15" t="s">
        <v>60</v>
      </c>
      <c r="BF20" s="15" t="s">
        <v>60</v>
      </c>
      <c r="BG20" s="15" t="s">
        <v>60</v>
      </c>
      <c r="BH20" s="15"/>
    </row>
    <row r="21" spans="1:60" s="52" customFormat="1" ht="31.5" x14ac:dyDescent="0.25">
      <c r="A21" s="26" t="s">
        <v>32</v>
      </c>
      <c r="B21" s="27" t="s">
        <v>33</v>
      </c>
      <c r="C21" s="66" t="s">
        <v>31</v>
      </c>
      <c r="D21" s="71"/>
      <c r="E21" s="15" t="s">
        <v>60</v>
      </c>
      <c r="F21" s="15" t="s">
        <v>60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  <c r="L21" s="15" t="s">
        <v>60</v>
      </c>
      <c r="M21" s="15" t="s">
        <v>60</v>
      </c>
      <c r="N21" s="15" t="s">
        <v>60</v>
      </c>
      <c r="O21" s="15" t="s">
        <v>60</v>
      </c>
      <c r="P21" s="15" t="s">
        <v>60</v>
      </c>
      <c r="Q21" s="15" t="s">
        <v>60</v>
      </c>
      <c r="R21" s="15" t="s">
        <v>60</v>
      </c>
      <c r="S21" s="15" t="s">
        <v>60</v>
      </c>
      <c r="T21" s="15" t="s">
        <v>60</v>
      </c>
      <c r="U21" s="15" t="s">
        <v>60</v>
      </c>
      <c r="V21" s="15" t="s">
        <v>60</v>
      </c>
      <c r="W21" s="15" t="s">
        <v>60</v>
      </c>
      <c r="X21" s="15" t="s">
        <v>60</v>
      </c>
      <c r="Y21" s="15" t="s">
        <v>60</v>
      </c>
      <c r="Z21" s="15" t="s">
        <v>60</v>
      </c>
      <c r="AA21" s="15" t="s">
        <v>60</v>
      </c>
      <c r="AB21" s="15" t="s">
        <v>60</v>
      </c>
      <c r="AC21" s="15" t="s">
        <v>60</v>
      </c>
      <c r="AD21" s="15" t="s">
        <v>60</v>
      </c>
      <c r="AE21" s="15" t="s">
        <v>60</v>
      </c>
      <c r="AF21" s="15" t="s">
        <v>60</v>
      </c>
      <c r="AG21" s="15" t="s">
        <v>60</v>
      </c>
      <c r="AH21" s="15" t="s">
        <v>60</v>
      </c>
      <c r="AI21" s="15" t="s">
        <v>60</v>
      </c>
      <c r="AJ21" s="15" t="s">
        <v>60</v>
      </c>
      <c r="AK21" s="15" t="s">
        <v>60</v>
      </c>
      <c r="AL21" s="15" t="s">
        <v>60</v>
      </c>
      <c r="AM21" s="15" t="s">
        <v>60</v>
      </c>
      <c r="AN21" s="15" t="s">
        <v>60</v>
      </c>
      <c r="AO21" s="15" t="s">
        <v>60</v>
      </c>
      <c r="AP21" s="15" t="s">
        <v>60</v>
      </c>
      <c r="AQ21" s="15" t="s">
        <v>60</v>
      </c>
      <c r="AR21" s="15" t="s">
        <v>60</v>
      </c>
      <c r="AS21" s="15" t="s">
        <v>60</v>
      </c>
      <c r="AT21" s="15" t="s">
        <v>60</v>
      </c>
      <c r="AU21" s="15" t="s">
        <v>60</v>
      </c>
      <c r="AV21" s="15" t="s">
        <v>60</v>
      </c>
      <c r="AW21" s="15" t="s">
        <v>60</v>
      </c>
      <c r="AX21" s="15" t="s">
        <v>60</v>
      </c>
      <c r="AY21" s="15" t="s">
        <v>60</v>
      </c>
      <c r="AZ21" s="15" t="s">
        <v>60</v>
      </c>
      <c r="BA21" s="15" t="s">
        <v>60</v>
      </c>
      <c r="BB21" s="15" t="s">
        <v>60</v>
      </c>
      <c r="BC21" s="15" t="s">
        <v>60</v>
      </c>
      <c r="BD21" s="15" t="s">
        <v>60</v>
      </c>
      <c r="BE21" s="15" t="s">
        <v>60</v>
      </c>
      <c r="BF21" s="15" t="s">
        <v>60</v>
      </c>
      <c r="BG21" s="15" t="s">
        <v>60</v>
      </c>
      <c r="BH21" s="15"/>
    </row>
    <row r="22" spans="1:60" s="52" customFormat="1" ht="47.25" x14ac:dyDescent="0.25">
      <c r="A22" s="29" t="s">
        <v>34</v>
      </c>
      <c r="B22" s="30" t="s">
        <v>35</v>
      </c>
      <c r="C22" s="66" t="s">
        <v>31</v>
      </c>
      <c r="D22" s="71"/>
      <c r="E22" s="15" t="s">
        <v>60</v>
      </c>
      <c r="F22" s="15" t="s">
        <v>60</v>
      </c>
      <c r="G22" s="15" t="s">
        <v>60</v>
      </c>
      <c r="H22" s="15" t="s">
        <v>60</v>
      </c>
      <c r="I22" s="15" t="s">
        <v>60</v>
      </c>
      <c r="J22" s="15" t="s">
        <v>60</v>
      </c>
      <c r="K22" s="15" t="s">
        <v>60</v>
      </c>
      <c r="L22" s="15" t="s">
        <v>60</v>
      </c>
      <c r="M22" s="15" t="s">
        <v>60</v>
      </c>
      <c r="N22" s="15" t="s">
        <v>60</v>
      </c>
      <c r="O22" s="15" t="s">
        <v>60</v>
      </c>
      <c r="P22" s="15" t="s">
        <v>60</v>
      </c>
      <c r="Q22" s="15" t="s">
        <v>60</v>
      </c>
      <c r="R22" s="15" t="s">
        <v>60</v>
      </c>
      <c r="S22" s="15" t="s">
        <v>60</v>
      </c>
      <c r="T22" s="15" t="s">
        <v>60</v>
      </c>
      <c r="U22" s="15" t="s">
        <v>60</v>
      </c>
      <c r="V22" s="15" t="s">
        <v>60</v>
      </c>
      <c r="W22" s="15" t="s">
        <v>60</v>
      </c>
      <c r="X22" s="15" t="s">
        <v>60</v>
      </c>
      <c r="Y22" s="15" t="s">
        <v>60</v>
      </c>
      <c r="Z22" s="15" t="s">
        <v>60</v>
      </c>
      <c r="AA22" s="15" t="s">
        <v>60</v>
      </c>
      <c r="AB22" s="15" t="s">
        <v>60</v>
      </c>
      <c r="AC22" s="15" t="s">
        <v>60</v>
      </c>
      <c r="AD22" s="15" t="s">
        <v>60</v>
      </c>
      <c r="AE22" s="15" t="s">
        <v>60</v>
      </c>
      <c r="AF22" s="15" t="s">
        <v>60</v>
      </c>
      <c r="AG22" s="15" t="s">
        <v>60</v>
      </c>
      <c r="AH22" s="15" t="s">
        <v>60</v>
      </c>
      <c r="AI22" s="15" t="s">
        <v>60</v>
      </c>
      <c r="AJ22" s="15" t="s">
        <v>60</v>
      </c>
      <c r="AK22" s="15" t="s">
        <v>60</v>
      </c>
      <c r="AL22" s="15" t="s">
        <v>60</v>
      </c>
      <c r="AM22" s="15" t="s">
        <v>60</v>
      </c>
      <c r="AN22" s="15" t="s">
        <v>60</v>
      </c>
      <c r="AO22" s="15" t="s">
        <v>60</v>
      </c>
      <c r="AP22" s="15" t="s">
        <v>60</v>
      </c>
      <c r="AQ22" s="15" t="s">
        <v>60</v>
      </c>
      <c r="AR22" s="15" t="s">
        <v>60</v>
      </c>
      <c r="AS22" s="15" t="s">
        <v>60</v>
      </c>
      <c r="AT22" s="15" t="s">
        <v>60</v>
      </c>
      <c r="AU22" s="15" t="s">
        <v>60</v>
      </c>
      <c r="AV22" s="15" t="s">
        <v>60</v>
      </c>
      <c r="AW22" s="15" t="s">
        <v>60</v>
      </c>
      <c r="AX22" s="15" t="s">
        <v>60</v>
      </c>
      <c r="AY22" s="15" t="s">
        <v>60</v>
      </c>
      <c r="AZ22" s="15" t="s">
        <v>60</v>
      </c>
      <c r="BA22" s="15" t="s">
        <v>60</v>
      </c>
      <c r="BB22" s="15" t="s">
        <v>60</v>
      </c>
      <c r="BC22" s="15" t="s">
        <v>60</v>
      </c>
      <c r="BD22" s="15" t="s">
        <v>60</v>
      </c>
      <c r="BE22" s="15" t="s">
        <v>60</v>
      </c>
      <c r="BF22" s="15" t="s">
        <v>60</v>
      </c>
      <c r="BG22" s="15" t="s">
        <v>60</v>
      </c>
      <c r="BH22" s="15"/>
    </row>
    <row r="23" spans="1:60" s="52" customFormat="1" ht="63" x14ac:dyDescent="0.25">
      <c r="A23" s="31" t="s">
        <v>36</v>
      </c>
      <c r="B23" s="32" t="s">
        <v>37</v>
      </c>
      <c r="C23" s="46" t="s">
        <v>31</v>
      </c>
      <c r="D23" s="71"/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15" t="s">
        <v>60</v>
      </c>
      <c r="Q23" s="15" t="s">
        <v>60</v>
      </c>
      <c r="R23" s="15" t="s">
        <v>60</v>
      </c>
      <c r="S23" s="15" t="s">
        <v>60</v>
      </c>
      <c r="T23" s="15" t="s">
        <v>60</v>
      </c>
      <c r="U23" s="15" t="s">
        <v>60</v>
      </c>
      <c r="V23" s="15" t="s">
        <v>60</v>
      </c>
      <c r="W23" s="15" t="s">
        <v>60</v>
      </c>
      <c r="X23" s="15" t="s">
        <v>60</v>
      </c>
      <c r="Y23" s="15" t="s">
        <v>60</v>
      </c>
      <c r="Z23" s="15" t="s">
        <v>60</v>
      </c>
      <c r="AA23" s="15" t="s">
        <v>60</v>
      </c>
      <c r="AB23" s="15" t="s">
        <v>60</v>
      </c>
      <c r="AC23" s="15" t="s">
        <v>60</v>
      </c>
      <c r="AD23" s="15" t="s">
        <v>60</v>
      </c>
      <c r="AE23" s="15" t="s">
        <v>60</v>
      </c>
      <c r="AF23" s="15" t="s">
        <v>60</v>
      </c>
      <c r="AG23" s="15" t="s">
        <v>60</v>
      </c>
      <c r="AH23" s="15" t="s">
        <v>60</v>
      </c>
      <c r="AI23" s="15" t="s">
        <v>60</v>
      </c>
      <c r="AJ23" s="15" t="s">
        <v>60</v>
      </c>
      <c r="AK23" s="15" t="s">
        <v>60</v>
      </c>
      <c r="AL23" s="15" t="s">
        <v>60</v>
      </c>
      <c r="AM23" s="15" t="s">
        <v>60</v>
      </c>
      <c r="AN23" s="15" t="s">
        <v>60</v>
      </c>
      <c r="AO23" s="15" t="s">
        <v>60</v>
      </c>
      <c r="AP23" s="15" t="s">
        <v>60</v>
      </c>
      <c r="AQ23" s="15" t="s">
        <v>60</v>
      </c>
      <c r="AR23" s="15" t="s">
        <v>60</v>
      </c>
      <c r="AS23" s="15" t="s">
        <v>60</v>
      </c>
      <c r="AT23" s="15" t="s">
        <v>60</v>
      </c>
      <c r="AU23" s="15" t="s">
        <v>60</v>
      </c>
      <c r="AV23" s="15" t="s">
        <v>60</v>
      </c>
      <c r="AW23" s="15" t="s">
        <v>60</v>
      </c>
      <c r="AX23" s="15" t="s">
        <v>60</v>
      </c>
      <c r="AY23" s="15" t="s">
        <v>60</v>
      </c>
      <c r="AZ23" s="15" t="s">
        <v>60</v>
      </c>
      <c r="BA23" s="15" t="s">
        <v>60</v>
      </c>
      <c r="BB23" s="15" t="s">
        <v>60</v>
      </c>
      <c r="BC23" s="15" t="s">
        <v>60</v>
      </c>
      <c r="BD23" s="15" t="s">
        <v>60</v>
      </c>
      <c r="BE23" s="15" t="s">
        <v>60</v>
      </c>
      <c r="BF23" s="15" t="s">
        <v>60</v>
      </c>
      <c r="BG23" s="15" t="s">
        <v>60</v>
      </c>
      <c r="BH23" s="15"/>
    </row>
    <row r="24" spans="1:60" s="52" customFormat="1" ht="63" x14ac:dyDescent="0.25">
      <c r="A24" s="19" t="s">
        <v>38</v>
      </c>
      <c r="B24" s="33" t="s">
        <v>39</v>
      </c>
      <c r="C24" s="46" t="s">
        <v>31</v>
      </c>
      <c r="D24" s="71"/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60</v>
      </c>
      <c r="AK24" s="15" t="s">
        <v>60</v>
      </c>
      <c r="AL24" s="15" t="s">
        <v>60</v>
      </c>
      <c r="AM24" s="15" t="s">
        <v>60</v>
      </c>
      <c r="AN24" s="15" t="s">
        <v>60</v>
      </c>
      <c r="AO24" s="15" t="s">
        <v>60</v>
      </c>
      <c r="AP24" s="15" t="s">
        <v>60</v>
      </c>
      <c r="AQ24" s="15" t="s">
        <v>60</v>
      </c>
      <c r="AR24" s="15" t="s">
        <v>60</v>
      </c>
      <c r="AS24" s="15" t="s">
        <v>60</v>
      </c>
      <c r="AT24" s="15" t="s">
        <v>60</v>
      </c>
      <c r="AU24" s="15" t="s">
        <v>60</v>
      </c>
      <c r="AV24" s="15" t="s">
        <v>60</v>
      </c>
      <c r="AW24" s="15" t="s">
        <v>60</v>
      </c>
      <c r="AX24" s="15" t="s">
        <v>60</v>
      </c>
      <c r="AY24" s="15" t="s">
        <v>60</v>
      </c>
      <c r="AZ24" s="15" t="s">
        <v>60</v>
      </c>
      <c r="BA24" s="15" t="s">
        <v>60</v>
      </c>
      <c r="BB24" s="15" t="s">
        <v>60</v>
      </c>
      <c r="BC24" s="15" t="s">
        <v>60</v>
      </c>
      <c r="BD24" s="15" t="s">
        <v>60</v>
      </c>
      <c r="BE24" s="15" t="s">
        <v>60</v>
      </c>
      <c r="BF24" s="15" t="s">
        <v>60</v>
      </c>
      <c r="BG24" s="15" t="s">
        <v>60</v>
      </c>
      <c r="BH24" s="15"/>
    </row>
    <row r="25" spans="1:60" s="52" customFormat="1" ht="63" x14ac:dyDescent="0.25">
      <c r="A25" s="19" t="s">
        <v>40</v>
      </c>
      <c r="B25" s="33" t="s">
        <v>41</v>
      </c>
      <c r="C25" s="46" t="s">
        <v>31</v>
      </c>
      <c r="D25" s="71"/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  <c r="AI25" s="15" t="s">
        <v>60</v>
      </c>
      <c r="AJ25" s="15" t="s">
        <v>60</v>
      </c>
      <c r="AK25" s="15" t="s">
        <v>60</v>
      </c>
      <c r="AL25" s="15" t="s">
        <v>60</v>
      </c>
      <c r="AM25" s="15" t="s">
        <v>60</v>
      </c>
      <c r="AN25" s="15" t="s">
        <v>60</v>
      </c>
      <c r="AO25" s="15" t="s">
        <v>60</v>
      </c>
      <c r="AP25" s="15" t="s">
        <v>60</v>
      </c>
      <c r="AQ25" s="15" t="s">
        <v>60</v>
      </c>
      <c r="AR25" s="15" t="s">
        <v>60</v>
      </c>
      <c r="AS25" s="15" t="s">
        <v>60</v>
      </c>
      <c r="AT25" s="15" t="s">
        <v>60</v>
      </c>
      <c r="AU25" s="15" t="s">
        <v>60</v>
      </c>
      <c r="AV25" s="15" t="s">
        <v>60</v>
      </c>
      <c r="AW25" s="15" t="s">
        <v>60</v>
      </c>
      <c r="AX25" s="15" t="s">
        <v>60</v>
      </c>
      <c r="AY25" s="15" t="s">
        <v>60</v>
      </c>
      <c r="AZ25" s="15" t="s">
        <v>60</v>
      </c>
      <c r="BA25" s="15" t="s">
        <v>60</v>
      </c>
      <c r="BB25" s="15" t="s">
        <v>60</v>
      </c>
      <c r="BC25" s="15" t="s">
        <v>60</v>
      </c>
      <c r="BD25" s="15" t="s">
        <v>60</v>
      </c>
      <c r="BE25" s="15" t="s">
        <v>60</v>
      </c>
      <c r="BF25" s="15" t="s">
        <v>60</v>
      </c>
      <c r="BG25" s="15" t="s">
        <v>60</v>
      </c>
      <c r="BH25" s="15"/>
    </row>
    <row r="26" spans="1:60" s="52" customFormat="1" ht="47.25" x14ac:dyDescent="0.25">
      <c r="A26" s="19" t="s">
        <v>42</v>
      </c>
      <c r="B26" s="33" t="s">
        <v>43</v>
      </c>
      <c r="C26" s="46" t="s">
        <v>31</v>
      </c>
      <c r="D26" s="71"/>
      <c r="E26" s="15" t="s">
        <v>60</v>
      </c>
      <c r="F26" s="15" t="s">
        <v>60</v>
      </c>
      <c r="G26" s="15" t="s">
        <v>60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15" t="s">
        <v>60</v>
      </c>
      <c r="N26" s="15" t="s">
        <v>60</v>
      </c>
      <c r="O26" s="15" t="s">
        <v>60</v>
      </c>
      <c r="P26" s="15" t="s">
        <v>60</v>
      </c>
      <c r="Q26" s="15" t="s">
        <v>60</v>
      </c>
      <c r="R26" s="15" t="s">
        <v>60</v>
      </c>
      <c r="S26" s="15" t="s">
        <v>60</v>
      </c>
      <c r="T26" s="15" t="s">
        <v>60</v>
      </c>
      <c r="U26" s="15" t="s">
        <v>60</v>
      </c>
      <c r="V26" s="15" t="s">
        <v>60</v>
      </c>
      <c r="W26" s="15" t="s">
        <v>60</v>
      </c>
      <c r="X26" s="15" t="s">
        <v>60</v>
      </c>
      <c r="Y26" s="15" t="s">
        <v>60</v>
      </c>
      <c r="Z26" s="15" t="s">
        <v>60</v>
      </c>
      <c r="AA26" s="15" t="s">
        <v>60</v>
      </c>
      <c r="AB26" s="15" t="s">
        <v>60</v>
      </c>
      <c r="AC26" s="15" t="s">
        <v>60</v>
      </c>
      <c r="AD26" s="15" t="s">
        <v>60</v>
      </c>
      <c r="AE26" s="15" t="s">
        <v>60</v>
      </c>
      <c r="AF26" s="15" t="s">
        <v>60</v>
      </c>
      <c r="AG26" s="15" t="s">
        <v>60</v>
      </c>
      <c r="AH26" s="15" t="s">
        <v>60</v>
      </c>
      <c r="AI26" s="15" t="s">
        <v>60</v>
      </c>
      <c r="AJ26" s="15" t="s">
        <v>60</v>
      </c>
      <c r="AK26" s="15" t="s">
        <v>60</v>
      </c>
      <c r="AL26" s="15" t="s">
        <v>60</v>
      </c>
      <c r="AM26" s="15" t="s">
        <v>60</v>
      </c>
      <c r="AN26" s="15" t="s">
        <v>60</v>
      </c>
      <c r="AO26" s="15" t="s">
        <v>60</v>
      </c>
      <c r="AP26" s="15" t="s">
        <v>60</v>
      </c>
      <c r="AQ26" s="15" t="s">
        <v>60</v>
      </c>
      <c r="AR26" s="15" t="s">
        <v>60</v>
      </c>
      <c r="AS26" s="15" t="s">
        <v>60</v>
      </c>
      <c r="AT26" s="15" t="s">
        <v>60</v>
      </c>
      <c r="AU26" s="15" t="s">
        <v>60</v>
      </c>
      <c r="AV26" s="15" t="s">
        <v>60</v>
      </c>
      <c r="AW26" s="15" t="s">
        <v>60</v>
      </c>
      <c r="AX26" s="15" t="s">
        <v>60</v>
      </c>
      <c r="AY26" s="15" t="s">
        <v>60</v>
      </c>
      <c r="AZ26" s="15" t="s">
        <v>60</v>
      </c>
      <c r="BA26" s="15" t="s">
        <v>60</v>
      </c>
      <c r="BB26" s="15" t="s">
        <v>60</v>
      </c>
      <c r="BC26" s="15" t="s">
        <v>60</v>
      </c>
      <c r="BD26" s="15" t="s">
        <v>60</v>
      </c>
      <c r="BE26" s="15" t="s">
        <v>60</v>
      </c>
      <c r="BF26" s="15" t="s">
        <v>60</v>
      </c>
      <c r="BG26" s="15" t="s">
        <v>60</v>
      </c>
      <c r="BH26" s="15"/>
    </row>
    <row r="27" spans="1:60" s="52" customFormat="1" ht="78.75" x14ac:dyDescent="0.25">
      <c r="A27" s="35" t="s">
        <v>44</v>
      </c>
      <c r="B27" s="36" t="s">
        <v>45</v>
      </c>
      <c r="C27" s="47" t="s">
        <v>31</v>
      </c>
      <c r="D27" s="71"/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 t="s">
        <v>60</v>
      </c>
      <c r="N27" s="15" t="s">
        <v>60</v>
      </c>
      <c r="O27" s="15" t="s">
        <v>60</v>
      </c>
      <c r="P27" s="15" t="s">
        <v>60</v>
      </c>
      <c r="Q27" s="15" t="s">
        <v>60</v>
      </c>
      <c r="R27" s="15" t="s">
        <v>60</v>
      </c>
      <c r="S27" s="15" t="s">
        <v>60</v>
      </c>
      <c r="T27" s="15" t="s">
        <v>60</v>
      </c>
      <c r="U27" s="15" t="s">
        <v>60</v>
      </c>
      <c r="V27" s="15" t="s">
        <v>60</v>
      </c>
      <c r="W27" s="15" t="s">
        <v>60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15" t="s">
        <v>60</v>
      </c>
      <c r="AD27" s="15" t="s">
        <v>60</v>
      </c>
      <c r="AE27" s="15" t="s">
        <v>60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60</v>
      </c>
      <c r="AK27" s="15" t="s">
        <v>60</v>
      </c>
      <c r="AL27" s="15" t="s">
        <v>60</v>
      </c>
      <c r="AM27" s="15" t="s">
        <v>60</v>
      </c>
      <c r="AN27" s="15" t="s">
        <v>60</v>
      </c>
      <c r="AO27" s="15" t="s">
        <v>60</v>
      </c>
      <c r="AP27" s="15" t="s">
        <v>60</v>
      </c>
      <c r="AQ27" s="15" t="s">
        <v>60</v>
      </c>
      <c r="AR27" s="15" t="s">
        <v>60</v>
      </c>
      <c r="AS27" s="15" t="s">
        <v>60</v>
      </c>
      <c r="AT27" s="15" t="s">
        <v>60</v>
      </c>
      <c r="AU27" s="15" t="s">
        <v>60</v>
      </c>
      <c r="AV27" s="15" t="s">
        <v>60</v>
      </c>
      <c r="AW27" s="15" t="s">
        <v>60</v>
      </c>
      <c r="AX27" s="15" t="s">
        <v>60</v>
      </c>
      <c r="AY27" s="15" t="s">
        <v>60</v>
      </c>
      <c r="AZ27" s="15" t="s">
        <v>60</v>
      </c>
      <c r="BA27" s="15" t="s">
        <v>60</v>
      </c>
      <c r="BB27" s="15" t="s">
        <v>60</v>
      </c>
      <c r="BC27" s="15" t="s">
        <v>60</v>
      </c>
      <c r="BD27" s="15" t="s">
        <v>60</v>
      </c>
      <c r="BE27" s="15" t="s">
        <v>60</v>
      </c>
      <c r="BF27" s="15" t="s">
        <v>60</v>
      </c>
      <c r="BG27" s="15" t="s">
        <v>60</v>
      </c>
      <c r="BH27" s="15"/>
    </row>
    <row r="28" spans="1:60" s="52" customFormat="1" ht="31.5" x14ac:dyDescent="0.25">
      <c r="A28" s="35" t="s">
        <v>46</v>
      </c>
      <c r="B28" s="36" t="s">
        <v>47</v>
      </c>
      <c r="C28" s="47" t="s">
        <v>31</v>
      </c>
      <c r="D28" s="71"/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  <c r="AI28" s="15" t="s">
        <v>60</v>
      </c>
      <c r="AJ28" s="15" t="s">
        <v>60</v>
      </c>
      <c r="AK28" s="15" t="s">
        <v>60</v>
      </c>
      <c r="AL28" s="15" t="s">
        <v>60</v>
      </c>
      <c r="AM28" s="15" t="s">
        <v>60</v>
      </c>
      <c r="AN28" s="15" t="s">
        <v>60</v>
      </c>
      <c r="AO28" s="15" t="s">
        <v>60</v>
      </c>
      <c r="AP28" s="15" t="s">
        <v>60</v>
      </c>
      <c r="AQ28" s="15" t="s">
        <v>60</v>
      </c>
      <c r="AR28" s="15" t="s">
        <v>60</v>
      </c>
      <c r="AS28" s="15" t="s">
        <v>60</v>
      </c>
      <c r="AT28" s="15" t="s">
        <v>60</v>
      </c>
      <c r="AU28" s="15" t="s">
        <v>60</v>
      </c>
      <c r="AV28" s="15" t="s">
        <v>60</v>
      </c>
      <c r="AW28" s="15" t="s">
        <v>60</v>
      </c>
      <c r="AX28" s="15" t="s">
        <v>60</v>
      </c>
      <c r="AY28" s="15" t="s">
        <v>60</v>
      </c>
      <c r="AZ28" s="15" t="s">
        <v>60</v>
      </c>
      <c r="BA28" s="15" t="s">
        <v>60</v>
      </c>
      <c r="BB28" s="15" t="s">
        <v>60</v>
      </c>
      <c r="BC28" s="15" t="s">
        <v>60</v>
      </c>
      <c r="BD28" s="15" t="s">
        <v>60</v>
      </c>
      <c r="BE28" s="15" t="s">
        <v>60</v>
      </c>
      <c r="BF28" s="15" t="s">
        <v>60</v>
      </c>
      <c r="BG28" s="15" t="s">
        <v>60</v>
      </c>
      <c r="BH28" s="15"/>
    </row>
    <row r="29" spans="1:60" s="52" customFormat="1" ht="47.25" x14ac:dyDescent="0.25">
      <c r="A29" s="19" t="s">
        <v>48</v>
      </c>
      <c r="B29" s="48" t="s">
        <v>49</v>
      </c>
      <c r="C29" s="21" t="s">
        <v>31</v>
      </c>
      <c r="D29" s="71"/>
      <c r="E29" s="15" t="s">
        <v>60</v>
      </c>
      <c r="F29" s="15" t="s">
        <v>60</v>
      </c>
      <c r="G29" s="15" t="s">
        <v>60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 t="s">
        <v>60</v>
      </c>
      <c r="M29" s="15" t="s">
        <v>60</v>
      </c>
      <c r="N29" s="15" t="s">
        <v>60</v>
      </c>
      <c r="O29" s="15" t="s">
        <v>60</v>
      </c>
      <c r="P29" s="15" t="s">
        <v>60</v>
      </c>
      <c r="Q29" s="15" t="s">
        <v>60</v>
      </c>
      <c r="R29" s="15" t="s">
        <v>60</v>
      </c>
      <c r="S29" s="15" t="s">
        <v>60</v>
      </c>
      <c r="T29" s="15" t="s">
        <v>60</v>
      </c>
      <c r="U29" s="15" t="s">
        <v>60</v>
      </c>
      <c r="V29" s="15" t="s">
        <v>60</v>
      </c>
      <c r="W29" s="15" t="s">
        <v>60</v>
      </c>
      <c r="X29" s="15" t="s">
        <v>60</v>
      </c>
      <c r="Y29" s="15" t="s">
        <v>60</v>
      </c>
      <c r="Z29" s="15" t="s">
        <v>60</v>
      </c>
      <c r="AA29" s="15" t="s">
        <v>60</v>
      </c>
      <c r="AB29" s="15" t="s">
        <v>60</v>
      </c>
      <c r="AC29" s="15" t="s">
        <v>60</v>
      </c>
      <c r="AD29" s="15" t="s">
        <v>60</v>
      </c>
      <c r="AE29" s="15" t="s">
        <v>60</v>
      </c>
      <c r="AF29" s="15" t="s">
        <v>60</v>
      </c>
      <c r="AG29" s="15" t="s">
        <v>60</v>
      </c>
      <c r="AH29" s="15" t="s">
        <v>60</v>
      </c>
      <c r="AI29" s="15" t="s">
        <v>60</v>
      </c>
      <c r="AJ29" s="15" t="s">
        <v>60</v>
      </c>
      <c r="AK29" s="15" t="s">
        <v>60</v>
      </c>
      <c r="AL29" s="15" t="s">
        <v>60</v>
      </c>
      <c r="AM29" s="15" t="s">
        <v>60</v>
      </c>
      <c r="AN29" s="15" t="s">
        <v>60</v>
      </c>
      <c r="AO29" s="15" t="s">
        <v>60</v>
      </c>
      <c r="AP29" s="15" t="s">
        <v>60</v>
      </c>
      <c r="AQ29" s="15" t="s">
        <v>60</v>
      </c>
      <c r="AR29" s="15" t="s">
        <v>60</v>
      </c>
      <c r="AS29" s="15" t="s">
        <v>60</v>
      </c>
      <c r="AT29" s="15" t="s">
        <v>60</v>
      </c>
      <c r="AU29" s="15" t="s">
        <v>60</v>
      </c>
      <c r="AV29" s="15" t="s">
        <v>60</v>
      </c>
      <c r="AW29" s="15" t="s">
        <v>60</v>
      </c>
      <c r="AX29" s="15" t="s">
        <v>60</v>
      </c>
      <c r="AY29" s="15" t="s">
        <v>60</v>
      </c>
      <c r="AZ29" s="15" t="s">
        <v>60</v>
      </c>
      <c r="BA29" s="15" t="s">
        <v>60</v>
      </c>
      <c r="BB29" s="15" t="s">
        <v>60</v>
      </c>
      <c r="BC29" s="15" t="s">
        <v>60</v>
      </c>
      <c r="BD29" s="15" t="s">
        <v>60</v>
      </c>
      <c r="BE29" s="15" t="s">
        <v>60</v>
      </c>
      <c r="BF29" s="15" t="s">
        <v>60</v>
      </c>
      <c r="BG29" s="15" t="s">
        <v>60</v>
      </c>
      <c r="BH29" s="15"/>
    </row>
    <row r="30" spans="1:60" s="52" customFormat="1" ht="31.5" x14ac:dyDescent="0.25">
      <c r="A30" s="35" t="s">
        <v>50</v>
      </c>
      <c r="B30" s="49" t="s">
        <v>51</v>
      </c>
      <c r="C30" s="50" t="s">
        <v>31</v>
      </c>
      <c r="D30" s="71"/>
      <c r="E30" s="15" t="s">
        <v>60</v>
      </c>
      <c r="F30" s="15" t="s">
        <v>60</v>
      </c>
      <c r="G30" s="15" t="s">
        <v>60</v>
      </c>
      <c r="H30" s="15" t="s">
        <v>60</v>
      </c>
      <c r="I30" s="15" t="s">
        <v>60</v>
      </c>
      <c r="J30" s="15" t="s">
        <v>60</v>
      </c>
      <c r="K30" s="15" t="s">
        <v>60</v>
      </c>
      <c r="L30" s="15" t="s">
        <v>60</v>
      </c>
      <c r="M30" s="15" t="s">
        <v>60</v>
      </c>
      <c r="N30" s="15" t="s">
        <v>60</v>
      </c>
      <c r="O30" s="15" t="s">
        <v>60</v>
      </c>
      <c r="P30" s="15" t="s">
        <v>60</v>
      </c>
      <c r="Q30" s="15" t="s">
        <v>60</v>
      </c>
      <c r="R30" s="15" t="s">
        <v>60</v>
      </c>
      <c r="S30" s="15" t="s">
        <v>60</v>
      </c>
      <c r="T30" s="15" t="s">
        <v>60</v>
      </c>
      <c r="U30" s="15" t="s">
        <v>60</v>
      </c>
      <c r="V30" s="15" t="s">
        <v>60</v>
      </c>
      <c r="W30" s="15" t="s">
        <v>60</v>
      </c>
      <c r="X30" s="15" t="s">
        <v>60</v>
      </c>
      <c r="Y30" s="15" t="s">
        <v>60</v>
      </c>
      <c r="Z30" s="15" t="s">
        <v>60</v>
      </c>
      <c r="AA30" s="15" t="s">
        <v>60</v>
      </c>
      <c r="AB30" s="15" t="s">
        <v>60</v>
      </c>
      <c r="AC30" s="15" t="s">
        <v>60</v>
      </c>
      <c r="AD30" s="15" t="s">
        <v>60</v>
      </c>
      <c r="AE30" s="15" t="s">
        <v>60</v>
      </c>
      <c r="AF30" s="15" t="s">
        <v>60</v>
      </c>
      <c r="AG30" s="15" t="s">
        <v>60</v>
      </c>
      <c r="AH30" s="15" t="s">
        <v>60</v>
      </c>
      <c r="AI30" s="15" t="s">
        <v>60</v>
      </c>
      <c r="AJ30" s="15" t="s">
        <v>60</v>
      </c>
      <c r="AK30" s="15" t="s">
        <v>60</v>
      </c>
      <c r="AL30" s="15" t="s">
        <v>60</v>
      </c>
      <c r="AM30" s="15" t="s">
        <v>60</v>
      </c>
      <c r="AN30" s="15" t="s">
        <v>60</v>
      </c>
      <c r="AO30" s="15" t="s">
        <v>60</v>
      </c>
      <c r="AP30" s="15" t="s">
        <v>60</v>
      </c>
      <c r="AQ30" s="15" t="s">
        <v>60</v>
      </c>
      <c r="AR30" s="15" t="s">
        <v>60</v>
      </c>
      <c r="AS30" s="15" t="s">
        <v>60</v>
      </c>
      <c r="AT30" s="15" t="s">
        <v>60</v>
      </c>
      <c r="AU30" s="15" t="s">
        <v>60</v>
      </c>
      <c r="AV30" s="15" t="s">
        <v>60</v>
      </c>
      <c r="AW30" s="15" t="s">
        <v>60</v>
      </c>
      <c r="AX30" s="15" t="s">
        <v>60</v>
      </c>
      <c r="AY30" s="15" t="s">
        <v>60</v>
      </c>
      <c r="AZ30" s="15" t="s">
        <v>60</v>
      </c>
      <c r="BA30" s="15" t="s">
        <v>60</v>
      </c>
      <c r="BB30" s="15" t="s">
        <v>60</v>
      </c>
      <c r="BC30" s="15" t="s">
        <v>60</v>
      </c>
      <c r="BD30" s="15" t="s">
        <v>60</v>
      </c>
      <c r="BE30" s="15" t="s">
        <v>60</v>
      </c>
      <c r="BF30" s="15" t="s">
        <v>60</v>
      </c>
      <c r="BG30" s="15" t="s">
        <v>60</v>
      </c>
      <c r="BH30" s="15"/>
    </row>
    <row r="31" spans="1:60" ht="63" x14ac:dyDescent="0.25">
      <c r="A31" s="19" t="s">
        <v>52</v>
      </c>
      <c r="B31" s="51" t="s">
        <v>53</v>
      </c>
      <c r="C31" s="21" t="s">
        <v>31</v>
      </c>
      <c r="D31" s="71"/>
      <c r="E31" s="15" t="s">
        <v>60</v>
      </c>
      <c r="F31" s="15" t="s">
        <v>60</v>
      </c>
      <c r="G31" s="15" t="s">
        <v>60</v>
      </c>
      <c r="H31" s="15" t="s">
        <v>60</v>
      </c>
      <c r="I31" s="15" t="s">
        <v>60</v>
      </c>
      <c r="J31" s="15" t="s">
        <v>60</v>
      </c>
      <c r="K31" s="15" t="s">
        <v>60</v>
      </c>
      <c r="L31" s="15" t="s">
        <v>60</v>
      </c>
      <c r="M31" s="15" t="s">
        <v>60</v>
      </c>
      <c r="N31" s="15" t="s">
        <v>60</v>
      </c>
      <c r="O31" s="15" t="s">
        <v>60</v>
      </c>
      <c r="P31" s="15" t="s">
        <v>60</v>
      </c>
      <c r="Q31" s="15" t="s">
        <v>60</v>
      </c>
      <c r="R31" s="15" t="s">
        <v>60</v>
      </c>
      <c r="S31" s="15" t="s">
        <v>60</v>
      </c>
      <c r="T31" s="15" t="s">
        <v>60</v>
      </c>
      <c r="U31" s="15" t="s">
        <v>60</v>
      </c>
      <c r="V31" s="15" t="s">
        <v>60</v>
      </c>
      <c r="W31" s="15" t="s">
        <v>60</v>
      </c>
      <c r="X31" s="15" t="s">
        <v>60</v>
      </c>
      <c r="Y31" s="15" t="s">
        <v>60</v>
      </c>
      <c r="Z31" s="15" t="s">
        <v>60</v>
      </c>
      <c r="AA31" s="15" t="s">
        <v>60</v>
      </c>
      <c r="AB31" s="15" t="s">
        <v>60</v>
      </c>
      <c r="AC31" s="15" t="s">
        <v>60</v>
      </c>
      <c r="AD31" s="15" t="s">
        <v>60</v>
      </c>
      <c r="AE31" s="15" t="s">
        <v>60</v>
      </c>
      <c r="AF31" s="15" t="s">
        <v>60</v>
      </c>
      <c r="AG31" s="15" t="s">
        <v>60</v>
      </c>
      <c r="AH31" s="15" t="s">
        <v>60</v>
      </c>
      <c r="AI31" s="15" t="s">
        <v>60</v>
      </c>
      <c r="AJ31" s="15" t="s">
        <v>60</v>
      </c>
      <c r="AK31" s="15" t="s">
        <v>60</v>
      </c>
      <c r="AL31" s="15" t="s">
        <v>60</v>
      </c>
      <c r="AM31" s="15" t="s">
        <v>60</v>
      </c>
      <c r="AN31" s="15" t="s">
        <v>60</v>
      </c>
      <c r="AO31" s="15" t="s">
        <v>60</v>
      </c>
      <c r="AP31" s="15" t="s">
        <v>60</v>
      </c>
      <c r="AQ31" s="15" t="s">
        <v>60</v>
      </c>
      <c r="AR31" s="15" t="s">
        <v>60</v>
      </c>
      <c r="AS31" s="15" t="s">
        <v>60</v>
      </c>
      <c r="AT31" s="15" t="s">
        <v>60</v>
      </c>
      <c r="AU31" s="15" t="s">
        <v>60</v>
      </c>
      <c r="AV31" s="15" t="s">
        <v>60</v>
      </c>
      <c r="AW31" s="15" t="s">
        <v>60</v>
      </c>
      <c r="AX31" s="15" t="s">
        <v>60</v>
      </c>
      <c r="AY31" s="15" t="s">
        <v>60</v>
      </c>
      <c r="AZ31" s="15" t="s">
        <v>60</v>
      </c>
      <c r="BA31" s="15" t="s">
        <v>60</v>
      </c>
      <c r="BB31" s="15" t="s">
        <v>60</v>
      </c>
      <c r="BC31" s="15" t="s">
        <v>60</v>
      </c>
      <c r="BD31" s="15" t="s">
        <v>60</v>
      </c>
      <c r="BE31" s="15" t="s">
        <v>60</v>
      </c>
      <c r="BF31" s="15" t="s">
        <v>60</v>
      </c>
      <c r="BG31" s="15" t="s">
        <v>60</v>
      </c>
      <c r="BH31" s="15"/>
    </row>
    <row r="32" spans="1:60" s="52" customFormat="1" ht="47.25" x14ac:dyDescent="0.25">
      <c r="A32" s="19" t="s">
        <v>54</v>
      </c>
      <c r="B32" s="48" t="s">
        <v>55</v>
      </c>
      <c r="C32" s="21" t="s">
        <v>31</v>
      </c>
      <c r="D32" s="71"/>
      <c r="E32" s="15" t="s">
        <v>60</v>
      </c>
      <c r="F32" s="15" t="s">
        <v>60</v>
      </c>
      <c r="G32" s="15" t="s">
        <v>60</v>
      </c>
      <c r="H32" s="15" t="s">
        <v>60</v>
      </c>
      <c r="I32" s="15" t="s">
        <v>60</v>
      </c>
      <c r="J32" s="15" t="s">
        <v>60</v>
      </c>
      <c r="K32" s="15" t="s">
        <v>60</v>
      </c>
      <c r="L32" s="15" t="s">
        <v>60</v>
      </c>
      <c r="M32" s="15" t="s">
        <v>60</v>
      </c>
      <c r="N32" s="15" t="s">
        <v>60</v>
      </c>
      <c r="O32" s="15" t="s">
        <v>60</v>
      </c>
      <c r="P32" s="15" t="s">
        <v>60</v>
      </c>
      <c r="Q32" s="15" t="s">
        <v>60</v>
      </c>
      <c r="R32" s="15" t="s">
        <v>60</v>
      </c>
      <c r="S32" s="15" t="s">
        <v>60</v>
      </c>
      <c r="T32" s="15" t="s">
        <v>60</v>
      </c>
      <c r="U32" s="15" t="s">
        <v>60</v>
      </c>
      <c r="V32" s="15" t="s">
        <v>60</v>
      </c>
      <c r="W32" s="15" t="s">
        <v>60</v>
      </c>
      <c r="X32" s="15" t="s">
        <v>60</v>
      </c>
      <c r="Y32" s="15" t="s">
        <v>60</v>
      </c>
      <c r="Z32" s="15" t="s">
        <v>60</v>
      </c>
      <c r="AA32" s="15" t="s">
        <v>60</v>
      </c>
      <c r="AB32" s="15" t="s">
        <v>60</v>
      </c>
      <c r="AC32" s="15" t="s">
        <v>60</v>
      </c>
      <c r="AD32" s="15" t="s">
        <v>60</v>
      </c>
      <c r="AE32" s="15" t="s">
        <v>60</v>
      </c>
      <c r="AF32" s="15" t="s">
        <v>60</v>
      </c>
      <c r="AG32" s="15" t="s">
        <v>60</v>
      </c>
      <c r="AH32" s="15" t="s">
        <v>60</v>
      </c>
      <c r="AI32" s="15" t="s">
        <v>60</v>
      </c>
      <c r="AJ32" s="15" t="s">
        <v>60</v>
      </c>
      <c r="AK32" s="15" t="s">
        <v>60</v>
      </c>
      <c r="AL32" s="15" t="s">
        <v>60</v>
      </c>
      <c r="AM32" s="15" t="s">
        <v>60</v>
      </c>
      <c r="AN32" s="15" t="s">
        <v>60</v>
      </c>
      <c r="AO32" s="15" t="s">
        <v>60</v>
      </c>
      <c r="AP32" s="15" t="s">
        <v>60</v>
      </c>
      <c r="AQ32" s="15" t="s">
        <v>60</v>
      </c>
      <c r="AR32" s="15" t="s">
        <v>60</v>
      </c>
      <c r="AS32" s="15" t="s">
        <v>60</v>
      </c>
      <c r="AT32" s="15" t="s">
        <v>60</v>
      </c>
      <c r="AU32" s="15" t="s">
        <v>60</v>
      </c>
      <c r="AV32" s="15" t="s">
        <v>60</v>
      </c>
      <c r="AW32" s="15" t="s">
        <v>60</v>
      </c>
      <c r="AX32" s="15" t="s">
        <v>60</v>
      </c>
      <c r="AY32" s="15" t="s">
        <v>60</v>
      </c>
      <c r="AZ32" s="15" t="s">
        <v>60</v>
      </c>
      <c r="BA32" s="15" t="s">
        <v>60</v>
      </c>
      <c r="BB32" s="15" t="s">
        <v>60</v>
      </c>
      <c r="BC32" s="15" t="s">
        <v>60</v>
      </c>
      <c r="BD32" s="15" t="s">
        <v>60</v>
      </c>
      <c r="BE32" s="15" t="s">
        <v>60</v>
      </c>
      <c r="BF32" s="15" t="s">
        <v>60</v>
      </c>
      <c r="BG32" s="15" t="s">
        <v>60</v>
      </c>
      <c r="BH32" s="15"/>
    </row>
    <row r="33" spans="1:60" s="52" customFormat="1" ht="47.25" x14ac:dyDescent="0.25">
      <c r="A33" s="19" t="s">
        <v>56</v>
      </c>
      <c r="B33" s="53" t="s">
        <v>57</v>
      </c>
      <c r="C33" s="21" t="s">
        <v>31</v>
      </c>
      <c r="D33" s="71"/>
      <c r="E33" s="15" t="s">
        <v>60</v>
      </c>
      <c r="F33" s="15" t="s">
        <v>60</v>
      </c>
      <c r="G33" s="15" t="s">
        <v>60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 t="s">
        <v>60</v>
      </c>
      <c r="M33" s="15" t="s">
        <v>60</v>
      </c>
      <c r="N33" s="15" t="s">
        <v>60</v>
      </c>
      <c r="O33" s="15" t="s">
        <v>60</v>
      </c>
      <c r="P33" s="15" t="s">
        <v>60</v>
      </c>
      <c r="Q33" s="15" t="s">
        <v>60</v>
      </c>
      <c r="R33" s="15" t="s">
        <v>60</v>
      </c>
      <c r="S33" s="15" t="s">
        <v>60</v>
      </c>
      <c r="T33" s="15" t="s">
        <v>60</v>
      </c>
      <c r="U33" s="15" t="s">
        <v>60</v>
      </c>
      <c r="V33" s="15" t="s">
        <v>60</v>
      </c>
      <c r="W33" s="15" t="s">
        <v>60</v>
      </c>
      <c r="X33" s="15" t="s">
        <v>60</v>
      </c>
      <c r="Y33" s="15" t="s">
        <v>60</v>
      </c>
      <c r="Z33" s="15" t="s">
        <v>60</v>
      </c>
      <c r="AA33" s="15" t="s">
        <v>60</v>
      </c>
      <c r="AB33" s="15" t="s">
        <v>60</v>
      </c>
      <c r="AC33" s="15" t="s">
        <v>60</v>
      </c>
      <c r="AD33" s="15" t="s">
        <v>60</v>
      </c>
      <c r="AE33" s="15" t="s">
        <v>60</v>
      </c>
      <c r="AF33" s="15" t="s">
        <v>60</v>
      </c>
      <c r="AG33" s="15" t="s">
        <v>60</v>
      </c>
      <c r="AH33" s="15" t="s">
        <v>60</v>
      </c>
      <c r="AI33" s="15" t="s">
        <v>60</v>
      </c>
      <c r="AJ33" s="15" t="s">
        <v>60</v>
      </c>
      <c r="AK33" s="15" t="s">
        <v>60</v>
      </c>
      <c r="AL33" s="15" t="s">
        <v>60</v>
      </c>
      <c r="AM33" s="15" t="s">
        <v>60</v>
      </c>
      <c r="AN33" s="15" t="s">
        <v>60</v>
      </c>
      <c r="AO33" s="15" t="s">
        <v>60</v>
      </c>
      <c r="AP33" s="15" t="s">
        <v>60</v>
      </c>
      <c r="AQ33" s="15" t="s">
        <v>60</v>
      </c>
      <c r="AR33" s="15" t="s">
        <v>60</v>
      </c>
      <c r="AS33" s="15" t="s">
        <v>60</v>
      </c>
      <c r="AT33" s="15" t="s">
        <v>60</v>
      </c>
      <c r="AU33" s="15" t="s">
        <v>60</v>
      </c>
      <c r="AV33" s="15" t="s">
        <v>60</v>
      </c>
      <c r="AW33" s="15" t="s">
        <v>60</v>
      </c>
      <c r="AX33" s="15" t="s">
        <v>60</v>
      </c>
      <c r="AY33" s="15" t="s">
        <v>60</v>
      </c>
      <c r="AZ33" s="15" t="s">
        <v>60</v>
      </c>
      <c r="BA33" s="15" t="s">
        <v>60</v>
      </c>
      <c r="BB33" s="15" t="s">
        <v>60</v>
      </c>
      <c r="BC33" s="15" t="s">
        <v>60</v>
      </c>
      <c r="BD33" s="15" t="s">
        <v>60</v>
      </c>
      <c r="BE33" s="15" t="s">
        <v>60</v>
      </c>
      <c r="BF33" s="15" t="s">
        <v>60</v>
      </c>
      <c r="BG33" s="15" t="s">
        <v>60</v>
      </c>
      <c r="BH33" s="15"/>
    </row>
    <row r="34" spans="1:60" s="52" customFormat="1" ht="31.5" x14ac:dyDescent="0.25">
      <c r="A34" s="29" t="s">
        <v>58</v>
      </c>
      <c r="B34" s="54" t="s">
        <v>59</v>
      </c>
      <c r="C34" s="21" t="s">
        <v>31</v>
      </c>
      <c r="D34" s="71"/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15" t="s">
        <v>60</v>
      </c>
      <c r="AG34" s="15" t="s">
        <v>60</v>
      </c>
      <c r="AH34" s="15" t="s">
        <v>60</v>
      </c>
      <c r="AI34" s="15" t="s">
        <v>60</v>
      </c>
      <c r="AJ34" s="15" t="s">
        <v>60</v>
      </c>
      <c r="AK34" s="15" t="s">
        <v>60</v>
      </c>
      <c r="AL34" s="15" t="s">
        <v>60</v>
      </c>
      <c r="AM34" s="15" t="s">
        <v>60</v>
      </c>
      <c r="AN34" s="15" t="s">
        <v>60</v>
      </c>
      <c r="AO34" s="15" t="s">
        <v>60</v>
      </c>
      <c r="AP34" s="15" t="s">
        <v>60</v>
      </c>
      <c r="AQ34" s="15" t="s">
        <v>60</v>
      </c>
      <c r="AR34" s="15" t="s">
        <v>60</v>
      </c>
      <c r="AS34" s="15" t="s">
        <v>60</v>
      </c>
      <c r="AT34" s="15" t="s">
        <v>60</v>
      </c>
      <c r="AU34" s="15" t="s">
        <v>60</v>
      </c>
      <c r="AV34" s="15" t="s">
        <v>60</v>
      </c>
      <c r="AW34" s="15" t="s">
        <v>60</v>
      </c>
      <c r="AX34" s="15" t="s">
        <v>60</v>
      </c>
      <c r="AY34" s="15" t="s">
        <v>60</v>
      </c>
      <c r="AZ34" s="15" t="s">
        <v>60</v>
      </c>
      <c r="BA34" s="15" t="s">
        <v>60</v>
      </c>
      <c r="BB34" s="15" t="s">
        <v>60</v>
      </c>
      <c r="BC34" s="15" t="s">
        <v>60</v>
      </c>
      <c r="BD34" s="15" t="s">
        <v>60</v>
      </c>
      <c r="BE34" s="15" t="s">
        <v>60</v>
      </c>
      <c r="BF34" s="15" t="s">
        <v>60</v>
      </c>
      <c r="BG34" s="15" t="s">
        <v>60</v>
      </c>
      <c r="BH34" s="15"/>
    </row>
  </sheetData>
  <mergeCells count="29">
    <mergeCell ref="V6:AM6"/>
    <mergeCell ref="BD2:BH2"/>
    <mergeCell ref="A3:BH3"/>
    <mergeCell ref="V4:W4"/>
    <mergeCell ref="X4:Y4"/>
    <mergeCell ref="Z4:AA4"/>
    <mergeCell ref="V7:AM7"/>
    <mergeCell ref="Z9:AA9"/>
    <mergeCell ref="Y12:AO12"/>
    <mergeCell ref="A14:A17"/>
    <mergeCell ref="B14:B17"/>
    <mergeCell ref="C14:C17"/>
    <mergeCell ref="D14:D17"/>
    <mergeCell ref="E14:BB14"/>
    <mergeCell ref="AI16:AM16"/>
    <mergeCell ref="E15:AC15"/>
    <mergeCell ref="AD15:BB15"/>
    <mergeCell ref="E16:I16"/>
    <mergeCell ref="J16:N16"/>
    <mergeCell ref="O16:S16"/>
    <mergeCell ref="T16:X16"/>
    <mergeCell ref="Y11:AQ11"/>
    <mergeCell ref="BC14:BG16"/>
    <mergeCell ref="BH14:BH17"/>
    <mergeCell ref="Y16:AC16"/>
    <mergeCell ref="AD16:AH16"/>
    <mergeCell ref="AN16:AR16"/>
    <mergeCell ref="AS16:AW16"/>
    <mergeCell ref="AX16:BB16"/>
  </mergeCells>
  <conditionalFormatting sqref="A19:C19 A23:C34">
    <cfRule type="cellIs" dxfId="2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60" zoomScaleNormal="60" workbookViewId="0">
      <selection activeCell="A2" sqref="A2"/>
    </sheetView>
  </sheetViews>
  <sheetFormatPr defaultColWidth="9.140625" defaultRowHeight="15.75" x14ac:dyDescent="0.25"/>
  <cols>
    <col min="1" max="1" width="13.7109375" style="39" customWidth="1"/>
    <col min="2" max="2" width="53.85546875" style="39" customWidth="1"/>
    <col min="3" max="3" width="18" style="39" customWidth="1"/>
    <col min="4" max="4" width="9.7109375" style="39" customWidth="1"/>
    <col min="5" max="37" width="6.7109375" style="39" customWidth="1"/>
    <col min="38" max="38" width="10.28515625" style="39" customWidth="1"/>
    <col min="39" max="39" width="11.42578125" style="39" customWidth="1"/>
    <col min="40" max="55" width="6.7109375" style="39" customWidth="1"/>
    <col min="56" max="59" width="9.140625" style="39" customWidth="1"/>
    <col min="60" max="254" width="9.140625" style="39"/>
    <col min="255" max="255" width="5.7109375" style="39" customWidth="1"/>
    <col min="256" max="256" width="13.7109375" style="39" customWidth="1"/>
    <col min="257" max="257" width="8.85546875" style="39" customWidth="1"/>
    <col min="258" max="258" width="4.7109375" style="39" customWidth="1"/>
    <col min="259" max="283" width="3.28515625" style="39" customWidth="1"/>
    <col min="284" max="284" width="4.7109375" style="39" customWidth="1"/>
    <col min="285" max="309" width="3.28515625" style="39" customWidth="1"/>
    <col min="310" max="510" width="9.140625" style="39"/>
    <col min="511" max="511" width="5.7109375" style="39" customWidth="1"/>
    <col min="512" max="512" width="13.7109375" style="39" customWidth="1"/>
    <col min="513" max="513" width="8.85546875" style="39" customWidth="1"/>
    <col min="514" max="514" width="4.7109375" style="39" customWidth="1"/>
    <col min="515" max="539" width="3.28515625" style="39" customWidth="1"/>
    <col min="540" max="540" width="4.7109375" style="39" customWidth="1"/>
    <col min="541" max="565" width="3.28515625" style="39" customWidth="1"/>
    <col min="566" max="766" width="9.140625" style="39"/>
    <col min="767" max="767" width="5.7109375" style="39" customWidth="1"/>
    <col min="768" max="768" width="13.7109375" style="39" customWidth="1"/>
    <col min="769" max="769" width="8.85546875" style="39" customWidth="1"/>
    <col min="770" max="770" width="4.7109375" style="39" customWidth="1"/>
    <col min="771" max="795" width="3.28515625" style="39" customWidth="1"/>
    <col min="796" max="796" width="4.7109375" style="39" customWidth="1"/>
    <col min="797" max="821" width="3.28515625" style="39" customWidth="1"/>
    <col min="822" max="1022" width="9.140625" style="39"/>
    <col min="1023" max="1023" width="5.7109375" style="39" customWidth="1"/>
    <col min="1024" max="1024" width="13.7109375" style="39" customWidth="1"/>
    <col min="1025" max="1025" width="8.85546875" style="39" customWidth="1"/>
    <col min="1026" max="1026" width="4.7109375" style="39" customWidth="1"/>
    <col min="1027" max="1051" width="3.28515625" style="39" customWidth="1"/>
    <col min="1052" max="1052" width="4.7109375" style="39" customWidth="1"/>
    <col min="1053" max="1077" width="3.28515625" style="39" customWidth="1"/>
    <col min="1078" max="1278" width="9.140625" style="39"/>
    <col min="1279" max="1279" width="5.7109375" style="39" customWidth="1"/>
    <col min="1280" max="1280" width="13.7109375" style="39" customWidth="1"/>
    <col min="1281" max="1281" width="8.85546875" style="39" customWidth="1"/>
    <col min="1282" max="1282" width="4.7109375" style="39" customWidth="1"/>
    <col min="1283" max="1307" width="3.28515625" style="39" customWidth="1"/>
    <col min="1308" max="1308" width="4.7109375" style="39" customWidth="1"/>
    <col min="1309" max="1333" width="3.28515625" style="39" customWidth="1"/>
    <col min="1334" max="1534" width="9.140625" style="39"/>
    <col min="1535" max="1535" width="5.7109375" style="39" customWidth="1"/>
    <col min="1536" max="1536" width="13.7109375" style="39" customWidth="1"/>
    <col min="1537" max="1537" width="8.85546875" style="39" customWidth="1"/>
    <col min="1538" max="1538" width="4.7109375" style="39" customWidth="1"/>
    <col min="1539" max="1563" width="3.28515625" style="39" customWidth="1"/>
    <col min="1564" max="1564" width="4.7109375" style="39" customWidth="1"/>
    <col min="1565" max="1589" width="3.28515625" style="39" customWidth="1"/>
    <col min="1590" max="1790" width="9.140625" style="39"/>
    <col min="1791" max="1791" width="5.7109375" style="39" customWidth="1"/>
    <col min="1792" max="1792" width="13.7109375" style="39" customWidth="1"/>
    <col min="1793" max="1793" width="8.85546875" style="39" customWidth="1"/>
    <col min="1794" max="1794" width="4.7109375" style="39" customWidth="1"/>
    <col min="1795" max="1819" width="3.28515625" style="39" customWidth="1"/>
    <col min="1820" max="1820" width="4.7109375" style="39" customWidth="1"/>
    <col min="1821" max="1845" width="3.28515625" style="39" customWidth="1"/>
    <col min="1846" max="2046" width="9.140625" style="39"/>
    <col min="2047" max="2047" width="5.7109375" style="39" customWidth="1"/>
    <col min="2048" max="2048" width="13.7109375" style="39" customWidth="1"/>
    <col min="2049" max="2049" width="8.85546875" style="39" customWidth="1"/>
    <col min="2050" max="2050" width="4.7109375" style="39" customWidth="1"/>
    <col min="2051" max="2075" width="3.28515625" style="39" customWidth="1"/>
    <col min="2076" max="2076" width="4.7109375" style="39" customWidth="1"/>
    <col min="2077" max="2101" width="3.28515625" style="39" customWidth="1"/>
    <col min="2102" max="2302" width="9.140625" style="39"/>
    <col min="2303" max="2303" width="5.7109375" style="39" customWidth="1"/>
    <col min="2304" max="2304" width="13.7109375" style="39" customWidth="1"/>
    <col min="2305" max="2305" width="8.85546875" style="39" customWidth="1"/>
    <col min="2306" max="2306" width="4.7109375" style="39" customWidth="1"/>
    <col min="2307" max="2331" width="3.28515625" style="39" customWidth="1"/>
    <col min="2332" max="2332" width="4.7109375" style="39" customWidth="1"/>
    <col min="2333" max="2357" width="3.28515625" style="39" customWidth="1"/>
    <col min="2358" max="2558" width="9.140625" style="39"/>
    <col min="2559" max="2559" width="5.7109375" style="39" customWidth="1"/>
    <col min="2560" max="2560" width="13.7109375" style="39" customWidth="1"/>
    <col min="2561" max="2561" width="8.85546875" style="39" customWidth="1"/>
    <col min="2562" max="2562" width="4.7109375" style="39" customWidth="1"/>
    <col min="2563" max="2587" width="3.28515625" style="39" customWidth="1"/>
    <col min="2588" max="2588" width="4.7109375" style="39" customWidth="1"/>
    <col min="2589" max="2613" width="3.28515625" style="39" customWidth="1"/>
    <col min="2614" max="2814" width="9.140625" style="39"/>
    <col min="2815" max="2815" width="5.7109375" style="39" customWidth="1"/>
    <col min="2816" max="2816" width="13.7109375" style="39" customWidth="1"/>
    <col min="2817" max="2817" width="8.85546875" style="39" customWidth="1"/>
    <col min="2818" max="2818" width="4.7109375" style="39" customWidth="1"/>
    <col min="2819" max="2843" width="3.28515625" style="39" customWidth="1"/>
    <col min="2844" max="2844" width="4.7109375" style="39" customWidth="1"/>
    <col min="2845" max="2869" width="3.28515625" style="39" customWidth="1"/>
    <col min="2870" max="3070" width="9.140625" style="39"/>
    <col min="3071" max="3071" width="5.7109375" style="39" customWidth="1"/>
    <col min="3072" max="3072" width="13.7109375" style="39" customWidth="1"/>
    <col min="3073" max="3073" width="8.85546875" style="39" customWidth="1"/>
    <col min="3074" max="3074" width="4.7109375" style="39" customWidth="1"/>
    <col min="3075" max="3099" width="3.28515625" style="39" customWidth="1"/>
    <col min="3100" max="3100" width="4.7109375" style="39" customWidth="1"/>
    <col min="3101" max="3125" width="3.28515625" style="39" customWidth="1"/>
    <col min="3126" max="3326" width="9.140625" style="39"/>
    <col min="3327" max="3327" width="5.7109375" style="39" customWidth="1"/>
    <col min="3328" max="3328" width="13.7109375" style="39" customWidth="1"/>
    <col min="3329" max="3329" width="8.85546875" style="39" customWidth="1"/>
    <col min="3330" max="3330" width="4.7109375" style="39" customWidth="1"/>
    <col min="3331" max="3355" width="3.28515625" style="39" customWidth="1"/>
    <col min="3356" max="3356" width="4.7109375" style="39" customWidth="1"/>
    <col min="3357" max="3381" width="3.28515625" style="39" customWidth="1"/>
    <col min="3382" max="3582" width="9.140625" style="39"/>
    <col min="3583" max="3583" width="5.7109375" style="39" customWidth="1"/>
    <col min="3584" max="3584" width="13.7109375" style="39" customWidth="1"/>
    <col min="3585" max="3585" width="8.85546875" style="39" customWidth="1"/>
    <col min="3586" max="3586" width="4.7109375" style="39" customWidth="1"/>
    <col min="3587" max="3611" width="3.28515625" style="39" customWidth="1"/>
    <col min="3612" max="3612" width="4.7109375" style="39" customWidth="1"/>
    <col min="3613" max="3637" width="3.28515625" style="39" customWidth="1"/>
    <col min="3638" max="3838" width="9.140625" style="39"/>
    <col min="3839" max="3839" width="5.7109375" style="39" customWidth="1"/>
    <col min="3840" max="3840" width="13.7109375" style="39" customWidth="1"/>
    <col min="3841" max="3841" width="8.85546875" style="39" customWidth="1"/>
    <col min="3842" max="3842" width="4.7109375" style="39" customWidth="1"/>
    <col min="3843" max="3867" width="3.28515625" style="39" customWidth="1"/>
    <col min="3868" max="3868" width="4.7109375" style="39" customWidth="1"/>
    <col min="3869" max="3893" width="3.28515625" style="39" customWidth="1"/>
    <col min="3894" max="4094" width="9.140625" style="39"/>
    <col min="4095" max="4095" width="5.7109375" style="39" customWidth="1"/>
    <col min="4096" max="4096" width="13.7109375" style="39" customWidth="1"/>
    <col min="4097" max="4097" width="8.85546875" style="39" customWidth="1"/>
    <col min="4098" max="4098" width="4.7109375" style="39" customWidth="1"/>
    <col min="4099" max="4123" width="3.28515625" style="39" customWidth="1"/>
    <col min="4124" max="4124" width="4.7109375" style="39" customWidth="1"/>
    <col min="4125" max="4149" width="3.28515625" style="39" customWidth="1"/>
    <col min="4150" max="4350" width="9.140625" style="39"/>
    <col min="4351" max="4351" width="5.7109375" style="39" customWidth="1"/>
    <col min="4352" max="4352" width="13.7109375" style="39" customWidth="1"/>
    <col min="4353" max="4353" width="8.85546875" style="39" customWidth="1"/>
    <col min="4354" max="4354" width="4.7109375" style="39" customWidth="1"/>
    <col min="4355" max="4379" width="3.28515625" style="39" customWidth="1"/>
    <col min="4380" max="4380" width="4.7109375" style="39" customWidth="1"/>
    <col min="4381" max="4405" width="3.28515625" style="39" customWidth="1"/>
    <col min="4406" max="4606" width="9.140625" style="39"/>
    <col min="4607" max="4607" width="5.7109375" style="39" customWidth="1"/>
    <col min="4608" max="4608" width="13.7109375" style="39" customWidth="1"/>
    <col min="4609" max="4609" width="8.85546875" style="39" customWidth="1"/>
    <col min="4610" max="4610" width="4.7109375" style="39" customWidth="1"/>
    <col min="4611" max="4635" width="3.28515625" style="39" customWidth="1"/>
    <col min="4636" max="4636" width="4.7109375" style="39" customWidth="1"/>
    <col min="4637" max="4661" width="3.28515625" style="39" customWidth="1"/>
    <col min="4662" max="4862" width="9.140625" style="39"/>
    <col min="4863" max="4863" width="5.7109375" style="39" customWidth="1"/>
    <col min="4864" max="4864" width="13.7109375" style="39" customWidth="1"/>
    <col min="4865" max="4865" width="8.85546875" style="39" customWidth="1"/>
    <col min="4866" max="4866" width="4.7109375" style="39" customWidth="1"/>
    <col min="4867" max="4891" width="3.28515625" style="39" customWidth="1"/>
    <col min="4892" max="4892" width="4.7109375" style="39" customWidth="1"/>
    <col min="4893" max="4917" width="3.28515625" style="39" customWidth="1"/>
    <col min="4918" max="5118" width="9.140625" style="39"/>
    <col min="5119" max="5119" width="5.7109375" style="39" customWidth="1"/>
    <col min="5120" max="5120" width="13.7109375" style="39" customWidth="1"/>
    <col min="5121" max="5121" width="8.85546875" style="39" customWidth="1"/>
    <col min="5122" max="5122" width="4.7109375" style="39" customWidth="1"/>
    <col min="5123" max="5147" width="3.28515625" style="39" customWidth="1"/>
    <col min="5148" max="5148" width="4.7109375" style="39" customWidth="1"/>
    <col min="5149" max="5173" width="3.28515625" style="39" customWidth="1"/>
    <col min="5174" max="5374" width="9.140625" style="39"/>
    <col min="5375" max="5375" width="5.7109375" style="39" customWidth="1"/>
    <col min="5376" max="5376" width="13.7109375" style="39" customWidth="1"/>
    <col min="5377" max="5377" width="8.85546875" style="39" customWidth="1"/>
    <col min="5378" max="5378" width="4.7109375" style="39" customWidth="1"/>
    <col min="5379" max="5403" width="3.28515625" style="39" customWidth="1"/>
    <col min="5404" max="5404" width="4.7109375" style="39" customWidth="1"/>
    <col min="5405" max="5429" width="3.28515625" style="39" customWidth="1"/>
    <col min="5430" max="5630" width="9.140625" style="39"/>
    <col min="5631" max="5631" width="5.7109375" style="39" customWidth="1"/>
    <col min="5632" max="5632" width="13.7109375" style="39" customWidth="1"/>
    <col min="5633" max="5633" width="8.85546875" style="39" customWidth="1"/>
    <col min="5634" max="5634" width="4.7109375" style="39" customWidth="1"/>
    <col min="5635" max="5659" width="3.28515625" style="39" customWidth="1"/>
    <col min="5660" max="5660" width="4.7109375" style="39" customWidth="1"/>
    <col min="5661" max="5685" width="3.28515625" style="39" customWidth="1"/>
    <col min="5686" max="5886" width="9.140625" style="39"/>
    <col min="5887" max="5887" width="5.7109375" style="39" customWidth="1"/>
    <col min="5888" max="5888" width="13.7109375" style="39" customWidth="1"/>
    <col min="5889" max="5889" width="8.85546875" style="39" customWidth="1"/>
    <col min="5890" max="5890" width="4.7109375" style="39" customWidth="1"/>
    <col min="5891" max="5915" width="3.28515625" style="39" customWidth="1"/>
    <col min="5916" max="5916" width="4.7109375" style="39" customWidth="1"/>
    <col min="5917" max="5941" width="3.28515625" style="39" customWidth="1"/>
    <col min="5942" max="6142" width="9.140625" style="39"/>
    <col min="6143" max="6143" width="5.7109375" style="39" customWidth="1"/>
    <col min="6144" max="6144" width="13.7109375" style="39" customWidth="1"/>
    <col min="6145" max="6145" width="8.85546875" style="39" customWidth="1"/>
    <col min="6146" max="6146" width="4.7109375" style="39" customWidth="1"/>
    <col min="6147" max="6171" width="3.28515625" style="39" customWidth="1"/>
    <col min="6172" max="6172" width="4.7109375" style="39" customWidth="1"/>
    <col min="6173" max="6197" width="3.28515625" style="39" customWidth="1"/>
    <col min="6198" max="6398" width="9.140625" style="39"/>
    <col min="6399" max="6399" width="5.7109375" style="39" customWidth="1"/>
    <col min="6400" max="6400" width="13.7109375" style="39" customWidth="1"/>
    <col min="6401" max="6401" width="8.85546875" style="39" customWidth="1"/>
    <col min="6402" max="6402" width="4.7109375" style="39" customWidth="1"/>
    <col min="6403" max="6427" width="3.28515625" style="39" customWidth="1"/>
    <col min="6428" max="6428" width="4.7109375" style="39" customWidth="1"/>
    <col min="6429" max="6453" width="3.28515625" style="39" customWidth="1"/>
    <col min="6454" max="6654" width="9.140625" style="39"/>
    <col min="6655" max="6655" width="5.7109375" style="39" customWidth="1"/>
    <col min="6656" max="6656" width="13.7109375" style="39" customWidth="1"/>
    <col min="6657" max="6657" width="8.85546875" style="39" customWidth="1"/>
    <col min="6658" max="6658" width="4.7109375" style="39" customWidth="1"/>
    <col min="6659" max="6683" width="3.28515625" style="39" customWidth="1"/>
    <col min="6684" max="6684" width="4.7109375" style="39" customWidth="1"/>
    <col min="6685" max="6709" width="3.28515625" style="39" customWidth="1"/>
    <col min="6710" max="6910" width="9.140625" style="39"/>
    <col min="6911" max="6911" width="5.7109375" style="39" customWidth="1"/>
    <col min="6912" max="6912" width="13.7109375" style="39" customWidth="1"/>
    <col min="6913" max="6913" width="8.85546875" style="39" customWidth="1"/>
    <col min="6914" max="6914" width="4.7109375" style="39" customWidth="1"/>
    <col min="6915" max="6939" width="3.28515625" style="39" customWidth="1"/>
    <col min="6940" max="6940" width="4.7109375" style="39" customWidth="1"/>
    <col min="6941" max="6965" width="3.28515625" style="39" customWidth="1"/>
    <col min="6966" max="7166" width="9.140625" style="39"/>
    <col min="7167" max="7167" width="5.7109375" style="39" customWidth="1"/>
    <col min="7168" max="7168" width="13.7109375" style="39" customWidth="1"/>
    <col min="7169" max="7169" width="8.85546875" style="39" customWidth="1"/>
    <col min="7170" max="7170" width="4.7109375" style="39" customWidth="1"/>
    <col min="7171" max="7195" width="3.28515625" style="39" customWidth="1"/>
    <col min="7196" max="7196" width="4.7109375" style="39" customWidth="1"/>
    <col min="7197" max="7221" width="3.28515625" style="39" customWidth="1"/>
    <col min="7222" max="7422" width="9.140625" style="39"/>
    <col min="7423" max="7423" width="5.7109375" style="39" customWidth="1"/>
    <col min="7424" max="7424" width="13.7109375" style="39" customWidth="1"/>
    <col min="7425" max="7425" width="8.85546875" style="39" customWidth="1"/>
    <col min="7426" max="7426" width="4.7109375" style="39" customWidth="1"/>
    <col min="7427" max="7451" width="3.28515625" style="39" customWidth="1"/>
    <col min="7452" max="7452" width="4.7109375" style="39" customWidth="1"/>
    <col min="7453" max="7477" width="3.28515625" style="39" customWidth="1"/>
    <col min="7478" max="7678" width="9.140625" style="39"/>
    <col min="7679" max="7679" width="5.7109375" style="39" customWidth="1"/>
    <col min="7680" max="7680" width="13.7109375" style="39" customWidth="1"/>
    <col min="7681" max="7681" width="8.85546875" style="39" customWidth="1"/>
    <col min="7682" max="7682" width="4.7109375" style="39" customWidth="1"/>
    <col min="7683" max="7707" width="3.28515625" style="39" customWidth="1"/>
    <col min="7708" max="7708" width="4.7109375" style="39" customWidth="1"/>
    <col min="7709" max="7733" width="3.28515625" style="39" customWidth="1"/>
    <col min="7734" max="7934" width="9.140625" style="39"/>
    <col min="7935" max="7935" width="5.7109375" style="39" customWidth="1"/>
    <col min="7936" max="7936" width="13.7109375" style="39" customWidth="1"/>
    <col min="7937" max="7937" width="8.85546875" style="39" customWidth="1"/>
    <col min="7938" max="7938" width="4.7109375" style="39" customWidth="1"/>
    <col min="7939" max="7963" width="3.28515625" style="39" customWidth="1"/>
    <col min="7964" max="7964" width="4.7109375" style="39" customWidth="1"/>
    <col min="7965" max="7989" width="3.28515625" style="39" customWidth="1"/>
    <col min="7990" max="8190" width="9.140625" style="39"/>
    <col min="8191" max="8191" width="5.7109375" style="39" customWidth="1"/>
    <col min="8192" max="8192" width="13.7109375" style="39" customWidth="1"/>
    <col min="8193" max="8193" width="8.85546875" style="39" customWidth="1"/>
    <col min="8194" max="8194" width="4.7109375" style="39" customWidth="1"/>
    <col min="8195" max="8219" width="3.28515625" style="39" customWidth="1"/>
    <col min="8220" max="8220" width="4.7109375" style="39" customWidth="1"/>
    <col min="8221" max="8245" width="3.28515625" style="39" customWidth="1"/>
    <col min="8246" max="8446" width="9.140625" style="39"/>
    <col min="8447" max="8447" width="5.7109375" style="39" customWidth="1"/>
    <col min="8448" max="8448" width="13.7109375" style="39" customWidth="1"/>
    <col min="8449" max="8449" width="8.85546875" style="39" customWidth="1"/>
    <col min="8450" max="8450" width="4.7109375" style="39" customWidth="1"/>
    <col min="8451" max="8475" width="3.28515625" style="39" customWidth="1"/>
    <col min="8476" max="8476" width="4.7109375" style="39" customWidth="1"/>
    <col min="8477" max="8501" width="3.28515625" style="39" customWidth="1"/>
    <col min="8502" max="8702" width="9.140625" style="39"/>
    <col min="8703" max="8703" width="5.7109375" style="39" customWidth="1"/>
    <col min="8704" max="8704" width="13.7109375" style="39" customWidth="1"/>
    <col min="8705" max="8705" width="8.85546875" style="39" customWidth="1"/>
    <col min="8706" max="8706" width="4.7109375" style="39" customWidth="1"/>
    <col min="8707" max="8731" width="3.28515625" style="39" customWidth="1"/>
    <col min="8732" max="8732" width="4.7109375" style="39" customWidth="1"/>
    <col min="8733" max="8757" width="3.28515625" style="39" customWidth="1"/>
    <col min="8758" max="8958" width="9.140625" style="39"/>
    <col min="8959" max="8959" width="5.7109375" style="39" customWidth="1"/>
    <col min="8960" max="8960" width="13.7109375" style="39" customWidth="1"/>
    <col min="8961" max="8961" width="8.85546875" style="39" customWidth="1"/>
    <col min="8962" max="8962" width="4.7109375" style="39" customWidth="1"/>
    <col min="8963" max="8987" width="3.28515625" style="39" customWidth="1"/>
    <col min="8988" max="8988" width="4.7109375" style="39" customWidth="1"/>
    <col min="8989" max="9013" width="3.28515625" style="39" customWidth="1"/>
    <col min="9014" max="9214" width="9.140625" style="39"/>
    <col min="9215" max="9215" width="5.7109375" style="39" customWidth="1"/>
    <col min="9216" max="9216" width="13.7109375" style="39" customWidth="1"/>
    <col min="9217" max="9217" width="8.85546875" style="39" customWidth="1"/>
    <col min="9218" max="9218" width="4.7109375" style="39" customWidth="1"/>
    <col min="9219" max="9243" width="3.28515625" style="39" customWidth="1"/>
    <col min="9244" max="9244" width="4.7109375" style="39" customWidth="1"/>
    <col min="9245" max="9269" width="3.28515625" style="39" customWidth="1"/>
    <col min="9270" max="9470" width="9.140625" style="39"/>
    <col min="9471" max="9471" width="5.7109375" style="39" customWidth="1"/>
    <col min="9472" max="9472" width="13.7109375" style="39" customWidth="1"/>
    <col min="9473" max="9473" width="8.85546875" style="39" customWidth="1"/>
    <col min="9474" max="9474" width="4.7109375" style="39" customWidth="1"/>
    <col min="9475" max="9499" width="3.28515625" style="39" customWidth="1"/>
    <col min="9500" max="9500" width="4.7109375" style="39" customWidth="1"/>
    <col min="9501" max="9525" width="3.28515625" style="39" customWidth="1"/>
    <col min="9526" max="9726" width="9.140625" style="39"/>
    <col min="9727" max="9727" width="5.7109375" style="39" customWidth="1"/>
    <col min="9728" max="9728" width="13.7109375" style="39" customWidth="1"/>
    <col min="9729" max="9729" width="8.85546875" style="39" customWidth="1"/>
    <col min="9730" max="9730" width="4.7109375" style="39" customWidth="1"/>
    <col min="9731" max="9755" width="3.28515625" style="39" customWidth="1"/>
    <col min="9756" max="9756" width="4.7109375" style="39" customWidth="1"/>
    <col min="9757" max="9781" width="3.28515625" style="39" customWidth="1"/>
    <col min="9782" max="9982" width="9.140625" style="39"/>
    <col min="9983" max="9983" width="5.7109375" style="39" customWidth="1"/>
    <col min="9984" max="9984" width="13.7109375" style="39" customWidth="1"/>
    <col min="9985" max="9985" width="8.85546875" style="39" customWidth="1"/>
    <col min="9986" max="9986" width="4.7109375" style="39" customWidth="1"/>
    <col min="9987" max="10011" width="3.28515625" style="39" customWidth="1"/>
    <col min="10012" max="10012" width="4.7109375" style="39" customWidth="1"/>
    <col min="10013" max="10037" width="3.28515625" style="39" customWidth="1"/>
    <col min="10038" max="10238" width="9.140625" style="39"/>
    <col min="10239" max="10239" width="5.7109375" style="39" customWidth="1"/>
    <col min="10240" max="10240" width="13.7109375" style="39" customWidth="1"/>
    <col min="10241" max="10241" width="8.85546875" style="39" customWidth="1"/>
    <col min="10242" max="10242" width="4.7109375" style="39" customWidth="1"/>
    <col min="10243" max="10267" width="3.28515625" style="39" customWidth="1"/>
    <col min="10268" max="10268" width="4.7109375" style="39" customWidth="1"/>
    <col min="10269" max="10293" width="3.28515625" style="39" customWidth="1"/>
    <col min="10294" max="10494" width="9.140625" style="39"/>
    <col min="10495" max="10495" width="5.7109375" style="39" customWidth="1"/>
    <col min="10496" max="10496" width="13.7109375" style="39" customWidth="1"/>
    <col min="10497" max="10497" width="8.85546875" style="39" customWidth="1"/>
    <col min="10498" max="10498" width="4.7109375" style="39" customWidth="1"/>
    <col min="10499" max="10523" width="3.28515625" style="39" customWidth="1"/>
    <col min="10524" max="10524" width="4.7109375" style="39" customWidth="1"/>
    <col min="10525" max="10549" width="3.28515625" style="39" customWidth="1"/>
    <col min="10550" max="10750" width="9.140625" style="39"/>
    <col min="10751" max="10751" width="5.7109375" style="39" customWidth="1"/>
    <col min="10752" max="10752" width="13.7109375" style="39" customWidth="1"/>
    <col min="10753" max="10753" width="8.85546875" style="39" customWidth="1"/>
    <col min="10754" max="10754" width="4.7109375" style="39" customWidth="1"/>
    <col min="10755" max="10779" width="3.28515625" style="39" customWidth="1"/>
    <col min="10780" max="10780" width="4.7109375" style="39" customWidth="1"/>
    <col min="10781" max="10805" width="3.28515625" style="39" customWidth="1"/>
    <col min="10806" max="11006" width="9.140625" style="39"/>
    <col min="11007" max="11007" width="5.7109375" style="39" customWidth="1"/>
    <col min="11008" max="11008" width="13.7109375" style="39" customWidth="1"/>
    <col min="11009" max="11009" width="8.85546875" style="39" customWidth="1"/>
    <col min="11010" max="11010" width="4.7109375" style="39" customWidth="1"/>
    <col min="11011" max="11035" width="3.28515625" style="39" customWidth="1"/>
    <col min="11036" max="11036" width="4.7109375" style="39" customWidth="1"/>
    <col min="11037" max="11061" width="3.28515625" style="39" customWidth="1"/>
    <col min="11062" max="11262" width="9.140625" style="39"/>
    <col min="11263" max="11263" width="5.7109375" style="39" customWidth="1"/>
    <col min="11264" max="11264" width="13.7109375" style="39" customWidth="1"/>
    <col min="11265" max="11265" width="8.85546875" style="39" customWidth="1"/>
    <col min="11266" max="11266" width="4.7109375" style="39" customWidth="1"/>
    <col min="11267" max="11291" width="3.28515625" style="39" customWidth="1"/>
    <col min="11292" max="11292" width="4.7109375" style="39" customWidth="1"/>
    <col min="11293" max="11317" width="3.28515625" style="39" customWidth="1"/>
    <col min="11318" max="11518" width="9.140625" style="39"/>
    <col min="11519" max="11519" width="5.7109375" style="39" customWidth="1"/>
    <col min="11520" max="11520" width="13.7109375" style="39" customWidth="1"/>
    <col min="11521" max="11521" width="8.85546875" style="39" customWidth="1"/>
    <col min="11522" max="11522" width="4.7109375" style="39" customWidth="1"/>
    <col min="11523" max="11547" width="3.28515625" style="39" customWidth="1"/>
    <col min="11548" max="11548" width="4.7109375" style="39" customWidth="1"/>
    <col min="11549" max="11573" width="3.28515625" style="39" customWidth="1"/>
    <col min="11574" max="11774" width="9.140625" style="39"/>
    <col min="11775" max="11775" width="5.7109375" style="39" customWidth="1"/>
    <col min="11776" max="11776" width="13.7109375" style="39" customWidth="1"/>
    <col min="11777" max="11777" width="8.85546875" style="39" customWidth="1"/>
    <col min="11778" max="11778" width="4.7109375" style="39" customWidth="1"/>
    <col min="11779" max="11803" width="3.28515625" style="39" customWidth="1"/>
    <col min="11804" max="11804" width="4.7109375" style="39" customWidth="1"/>
    <col min="11805" max="11829" width="3.28515625" style="39" customWidth="1"/>
    <col min="11830" max="12030" width="9.140625" style="39"/>
    <col min="12031" max="12031" width="5.7109375" style="39" customWidth="1"/>
    <col min="12032" max="12032" width="13.7109375" style="39" customWidth="1"/>
    <col min="12033" max="12033" width="8.85546875" style="39" customWidth="1"/>
    <col min="12034" max="12034" width="4.7109375" style="39" customWidth="1"/>
    <col min="12035" max="12059" width="3.28515625" style="39" customWidth="1"/>
    <col min="12060" max="12060" width="4.7109375" style="39" customWidth="1"/>
    <col min="12061" max="12085" width="3.28515625" style="39" customWidth="1"/>
    <col min="12086" max="12286" width="9.140625" style="39"/>
    <col min="12287" max="12287" width="5.7109375" style="39" customWidth="1"/>
    <col min="12288" max="12288" width="13.7109375" style="39" customWidth="1"/>
    <col min="12289" max="12289" width="8.85546875" style="39" customWidth="1"/>
    <col min="12290" max="12290" width="4.7109375" style="39" customWidth="1"/>
    <col min="12291" max="12315" width="3.28515625" style="39" customWidth="1"/>
    <col min="12316" max="12316" width="4.7109375" style="39" customWidth="1"/>
    <col min="12317" max="12341" width="3.28515625" style="39" customWidth="1"/>
    <col min="12342" max="12542" width="9.140625" style="39"/>
    <col min="12543" max="12543" width="5.7109375" style="39" customWidth="1"/>
    <col min="12544" max="12544" width="13.7109375" style="39" customWidth="1"/>
    <col min="12545" max="12545" width="8.85546875" style="39" customWidth="1"/>
    <col min="12546" max="12546" width="4.7109375" style="39" customWidth="1"/>
    <col min="12547" max="12571" width="3.28515625" style="39" customWidth="1"/>
    <col min="12572" max="12572" width="4.7109375" style="39" customWidth="1"/>
    <col min="12573" max="12597" width="3.28515625" style="39" customWidth="1"/>
    <col min="12598" max="12798" width="9.140625" style="39"/>
    <col min="12799" max="12799" width="5.7109375" style="39" customWidth="1"/>
    <col min="12800" max="12800" width="13.7109375" style="39" customWidth="1"/>
    <col min="12801" max="12801" width="8.85546875" style="39" customWidth="1"/>
    <col min="12802" max="12802" width="4.7109375" style="39" customWidth="1"/>
    <col min="12803" max="12827" width="3.28515625" style="39" customWidth="1"/>
    <col min="12828" max="12828" width="4.7109375" style="39" customWidth="1"/>
    <col min="12829" max="12853" width="3.28515625" style="39" customWidth="1"/>
    <col min="12854" max="13054" width="9.140625" style="39"/>
    <col min="13055" max="13055" width="5.7109375" style="39" customWidth="1"/>
    <col min="13056" max="13056" width="13.7109375" style="39" customWidth="1"/>
    <col min="13057" max="13057" width="8.85546875" style="39" customWidth="1"/>
    <col min="13058" max="13058" width="4.7109375" style="39" customWidth="1"/>
    <col min="13059" max="13083" width="3.28515625" style="39" customWidth="1"/>
    <col min="13084" max="13084" width="4.7109375" style="39" customWidth="1"/>
    <col min="13085" max="13109" width="3.28515625" style="39" customWidth="1"/>
    <col min="13110" max="13310" width="9.140625" style="39"/>
    <col min="13311" max="13311" width="5.7109375" style="39" customWidth="1"/>
    <col min="13312" max="13312" width="13.7109375" style="39" customWidth="1"/>
    <col min="13313" max="13313" width="8.85546875" style="39" customWidth="1"/>
    <col min="13314" max="13314" width="4.7109375" style="39" customWidth="1"/>
    <col min="13315" max="13339" width="3.28515625" style="39" customWidth="1"/>
    <col min="13340" max="13340" width="4.7109375" style="39" customWidth="1"/>
    <col min="13341" max="13365" width="3.28515625" style="39" customWidth="1"/>
    <col min="13366" max="13566" width="9.140625" style="39"/>
    <col min="13567" max="13567" width="5.7109375" style="39" customWidth="1"/>
    <col min="13568" max="13568" width="13.7109375" style="39" customWidth="1"/>
    <col min="13569" max="13569" width="8.85546875" style="39" customWidth="1"/>
    <col min="13570" max="13570" width="4.7109375" style="39" customWidth="1"/>
    <col min="13571" max="13595" width="3.28515625" style="39" customWidth="1"/>
    <col min="13596" max="13596" width="4.7109375" style="39" customWidth="1"/>
    <col min="13597" max="13621" width="3.28515625" style="39" customWidth="1"/>
    <col min="13622" max="13822" width="9.140625" style="39"/>
    <col min="13823" max="13823" width="5.7109375" style="39" customWidth="1"/>
    <col min="13824" max="13824" width="13.7109375" style="39" customWidth="1"/>
    <col min="13825" max="13825" width="8.85546875" style="39" customWidth="1"/>
    <col min="13826" max="13826" width="4.7109375" style="39" customWidth="1"/>
    <col min="13827" max="13851" width="3.28515625" style="39" customWidth="1"/>
    <col min="13852" max="13852" width="4.7109375" style="39" customWidth="1"/>
    <col min="13853" max="13877" width="3.28515625" style="39" customWidth="1"/>
    <col min="13878" max="14078" width="9.140625" style="39"/>
    <col min="14079" max="14079" width="5.7109375" style="39" customWidth="1"/>
    <col min="14080" max="14080" width="13.7109375" style="39" customWidth="1"/>
    <col min="14081" max="14081" width="8.85546875" style="39" customWidth="1"/>
    <col min="14082" max="14082" width="4.7109375" style="39" customWidth="1"/>
    <col min="14083" max="14107" width="3.28515625" style="39" customWidth="1"/>
    <col min="14108" max="14108" width="4.7109375" style="39" customWidth="1"/>
    <col min="14109" max="14133" width="3.28515625" style="39" customWidth="1"/>
    <col min="14134" max="14334" width="9.140625" style="39"/>
    <col min="14335" max="14335" width="5.7109375" style="39" customWidth="1"/>
    <col min="14336" max="14336" width="13.7109375" style="39" customWidth="1"/>
    <col min="14337" max="14337" width="8.85546875" style="39" customWidth="1"/>
    <col min="14338" max="14338" width="4.7109375" style="39" customWidth="1"/>
    <col min="14339" max="14363" width="3.28515625" style="39" customWidth="1"/>
    <col min="14364" max="14364" width="4.7109375" style="39" customWidth="1"/>
    <col min="14365" max="14389" width="3.28515625" style="39" customWidth="1"/>
    <col min="14390" max="14590" width="9.140625" style="39"/>
    <col min="14591" max="14591" width="5.7109375" style="39" customWidth="1"/>
    <col min="14592" max="14592" width="13.7109375" style="39" customWidth="1"/>
    <col min="14593" max="14593" width="8.85546875" style="39" customWidth="1"/>
    <col min="14594" max="14594" width="4.7109375" style="39" customWidth="1"/>
    <col min="14595" max="14619" width="3.28515625" style="39" customWidth="1"/>
    <col min="14620" max="14620" width="4.7109375" style="39" customWidth="1"/>
    <col min="14621" max="14645" width="3.28515625" style="39" customWidth="1"/>
    <col min="14646" max="14846" width="9.140625" style="39"/>
    <col min="14847" max="14847" width="5.7109375" style="39" customWidth="1"/>
    <col min="14848" max="14848" width="13.7109375" style="39" customWidth="1"/>
    <col min="14849" max="14849" width="8.85546875" style="39" customWidth="1"/>
    <col min="14850" max="14850" width="4.7109375" style="39" customWidth="1"/>
    <col min="14851" max="14875" width="3.28515625" style="39" customWidth="1"/>
    <col min="14876" max="14876" width="4.7109375" style="39" customWidth="1"/>
    <col min="14877" max="14901" width="3.28515625" style="39" customWidth="1"/>
    <col min="14902" max="15102" width="9.140625" style="39"/>
    <col min="15103" max="15103" width="5.7109375" style="39" customWidth="1"/>
    <col min="15104" max="15104" width="13.7109375" style="39" customWidth="1"/>
    <col min="15105" max="15105" width="8.85546875" style="39" customWidth="1"/>
    <col min="15106" max="15106" width="4.7109375" style="39" customWidth="1"/>
    <col min="15107" max="15131" width="3.28515625" style="39" customWidth="1"/>
    <col min="15132" max="15132" width="4.7109375" style="39" customWidth="1"/>
    <col min="15133" max="15157" width="3.28515625" style="39" customWidth="1"/>
    <col min="15158" max="15358" width="9.140625" style="39"/>
    <col min="15359" max="15359" width="5.7109375" style="39" customWidth="1"/>
    <col min="15360" max="15360" width="13.7109375" style="39" customWidth="1"/>
    <col min="15361" max="15361" width="8.85546875" style="39" customWidth="1"/>
    <col min="15362" max="15362" width="4.7109375" style="39" customWidth="1"/>
    <col min="15363" max="15387" width="3.28515625" style="39" customWidth="1"/>
    <col min="15388" max="15388" width="4.7109375" style="39" customWidth="1"/>
    <col min="15389" max="15413" width="3.28515625" style="39" customWidth="1"/>
    <col min="15414" max="15614" width="9.140625" style="39"/>
    <col min="15615" max="15615" width="5.7109375" style="39" customWidth="1"/>
    <col min="15616" max="15616" width="13.7109375" style="39" customWidth="1"/>
    <col min="15617" max="15617" width="8.85546875" style="39" customWidth="1"/>
    <col min="15618" max="15618" width="4.7109375" style="39" customWidth="1"/>
    <col min="15619" max="15643" width="3.28515625" style="39" customWidth="1"/>
    <col min="15644" max="15644" width="4.7109375" style="39" customWidth="1"/>
    <col min="15645" max="15669" width="3.28515625" style="39" customWidth="1"/>
    <col min="15670" max="15870" width="9.140625" style="39"/>
    <col min="15871" max="15871" width="5.7109375" style="39" customWidth="1"/>
    <col min="15872" max="15872" width="13.7109375" style="39" customWidth="1"/>
    <col min="15873" max="15873" width="8.85546875" style="39" customWidth="1"/>
    <col min="15874" max="15874" width="4.7109375" style="39" customWidth="1"/>
    <col min="15875" max="15899" width="3.28515625" style="39" customWidth="1"/>
    <col min="15900" max="15900" width="4.7109375" style="39" customWidth="1"/>
    <col min="15901" max="15925" width="3.28515625" style="39" customWidth="1"/>
    <col min="15926" max="16126" width="9.140625" style="39"/>
    <col min="16127" max="16127" width="5.7109375" style="39" customWidth="1"/>
    <col min="16128" max="16128" width="13.7109375" style="39" customWidth="1"/>
    <col min="16129" max="16129" width="8.85546875" style="39" customWidth="1"/>
    <col min="16130" max="16130" width="4.7109375" style="39" customWidth="1"/>
    <col min="16131" max="16155" width="3.28515625" style="39" customWidth="1"/>
    <col min="16156" max="16156" width="4.7109375" style="39" customWidth="1"/>
    <col min="16157" max="16181" width="3.28515625" style="39" customWidth="1"/>
    <col min="16182" max="16384" width="9.140625" style="39"/>
  </cols>
  <sheetData>
    <row r="1" spans="1:55" x14ac:dyDescent="0.25">
      <c r="BC1" s="40" t="s">
        <v>200</v>
      </c>
    </row>
    <row r="2" spans="1:55" ht="34.9" customHeight="1" x14ac:dyDescent="0.25">
      <c r="AT2" s="169" t="s">
        <v>1</v>
      </c>
      <c r="AU2" s="169"/>
      <c r="AV2" s="169"/>
      <c r="AW2" s="169"/>
      <c r="AX2" s="169"/>
      <c r="AY2" s="169"/>
      <c r="AZ2" s="169"/>
      <c r="BA2" s="169"/>
      <c r="BB2" s="169"/>
      <c r="BC2" s="169"/>
    </row>
    <row r="3" spans="1:55" x14ac:dyDescent="0.25">
      <c r="A3" s="170" t="s">
        <v>201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</row>
    <row r="4" spans="1:55" x14ac:dyDescent="0.25">
      <c r="U4" s="40" t="s">
        <v>3</v>
      </c>
      <c r="V4" s="162" t="s">
        <v>276</v>
      </c>
      <c r="W4" s="162"/>
      <c r="X4" s="170" t="s">
        <v>297</v>
      </c>
      <c r="Y4" s="170"/>
      <c r="Z4" s="162" t="s">
        <v>277</v>
      </c>
      <c r="AA4" s="162"/>
      <c r="AB4" s="39" t="s">
        <v>4</v>
      </c>
    </row>
    <row r="6" spans="1:55" x14ac:dyDescent="0.25">
      <c r="V6" s="67" t="s">
        <v>5</v>
      </c>
      <c r="W6" s="178" t="s">
        <v>266</v>
      </c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57"/>
      <c r="AM6" s="57"/>
      <c r="AN6" s="57"/>
      <c r="AO6" s="57"/>
    </row>
    <row r="7" spans="1:55" x14ac:dyDescent="0.25">
      <c r="W7" s="185" t="s">
        <v>6</v>
      </c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60"/>
      <c r="AM7" s="60"/>
      <c r="AN7" s="60"/>
      <c r="AO7" s="60"/>
    </row>
    <row r="9" spans="1:55" x14ac:dyDescent="0.25">
      <c r="Y9" s="40" t="s">
        <v>7</v>
      </c>
      <c r="Z9" s="162" t="s">
        <v>277</v>
      </c>
      <c r="AA9" s="162"/>
      <c r="AB9" s="39" t="s">
        <v>8</v>
      </c>
    </row>
    <row r="11" spans="1:55" ht="15.75" customHeight="1" x14ac:dyDescent="0.25">
      <c r="X11" s="40" t="s">
        <v>9</v>
      </c>
      <c r="Y11" s="177" t="s">
        <v>275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73"/>
      <c r="AP11" s="73"/>
    </row>
    <row r="12" spans="1:55" x14ac:dyDescent="0.25">
      <c r="Y12" s="106" t="s">
        <v>10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60"/>
      <c r="AO12" s="60"/>
      <c r="AP12" s="60"/>
    </row>
    <row r="13" spans="1:55" x14ac:dyDescent="0.25">
      <c r="E13" s="60"/>
      <c r="F13" s="60"/>
      <c r="G13" s="60"/>
      <c r="H13" s="60"/>
      <c r="I13" s="60"/>
    </row>
    <row r="14" spans="1:55" x14ac:dyDescent="0.25">
      <c r="A14" s="141" t="s">
        <v>11</v>
      </c>
      <c r="B14" s="141" t="s">
        <v>12</v>
      </c>
      <c r="C14" s="141" t="s">
        <v>13</v>
      </c>
      <c r="D14" s="144" t="s">
        <v>278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45"/>
      <c r="AD14" s="156" t="s">
        <v>291</v>
      </c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8"/>
    </row>
    <row r="15" spans="1:55" x14ac:dyDescent="0.25">
      <c r="A15" s="142"/>
      <c r="B15" s="142"/>
      <c r="C15" s="142"/>
      <c r="D15" s="91" t="s">
        <v>25</v>
      </c>
      <c r="E15" s="150" t="s">
        <v>26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8"/>
      <c r="AD15" s="104" t="s">
        <v>25</v>
      </c>
      <c r="AE15" s="144" t="s">
        <v>26</v>
      </c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45"/>
    </row>
    <row r="16" spans="1:55" x14ac:dyDescent="0.25">
      <c r="A16" s="142"/>
      <c r="B16" s="142"/>
      <c r="C16" s="142"/>
      <c r="D16" s="141" t="s">
        <v>18</v>
      </c>
      <c r="E16" s="144" t="s">
        <v>18</v>
      </c>
      <c r="F16" s="152"/>
      <c r="G16" s="152"/>
      <c r="H16" s="152"/>
      <c r="I16" s="145"/>
      <c r="J16" s="144" t="s">
        <v>19</v>
      </c>
      <c r="K16" s="152"/>
      <c r="L16" s="152"/>
      <c r="M16" s="152"/>
      <c r="N16" s="145"/>
      <c r="O16" s="144" t="s">
        <v>20</v>
      </c>
      <c r="P16" s="152"/>
      <c r="Q16" s="152"/>
      <c r="R16" s="152"/>
      <c r="S16" s="145"/>
      <c r="T16" s="144" t="s">
        <v>21</v>
      </c>
      <c r="U16" s="152"/>
      <c r="V16" s="152"/>
      <c r="W16" s="152"/>
      <c r="X16" s="145"/>
      <c r="Y16" s="144" t="s">
        <v>22</v>
      </c>
      <c r="Z16" s="152"/>
      <c r="AA16" s="152"/>
      <c r="AB16" s="152"/>
      <c r="AC16" s="145"/>
      <c r="AD16" s="141" t="s">
        <v>18</v>
      </c>
      <c r="AE16" s="144" t="s">
        <v>18</v>
      </c>
      <c r="AF16" s="152"/>
      <c r="AG16" s="152"/>
      <c r="AH16" s="152"/>
      <c r="AI16" s="145"/>
      <c r="AJ16" s="144" t="s">
        <v>19</v>
      </c>
      <c r="AK16" s="152"/>
      <c r="AL16" s="152"/>
      <c r="AM16" s="152"/>
      <c r="AN16" s="145"/>
      <c r="AO16" s="144" t="s">
        <v>20</v>
      </c>
      <c r="AP16" s="152"/>
      <c r="AQ16" s="152"/>
      <c r="AR16" s="152"/>
      <c r="AS16" s="145"/>
      <c r="AT16" s="144" t="s">
        <v>21</v>
      </c>
      <c r="AU16" s="152"/>
      <c r="AV16" s="152"/>
      <c r="AW16" s="152"/>
      <c r="AX16" s="145"/>
      <c r="AY16" s="144" t="s">
        <v>22</v>
      </c>
      <c r="AZ16" s="152"/>
      <c r="BA16" s="152"/>
      <c r="BB16" s="152"/>
      <c r="BC16" s="145"/>
    </row>
    <row r="17" spans="1:60" ht="117.75" customHeight="1" x14ac:dyDescent="0.25">
      <c r="A17" s="142"/>
      <c r="B17" s="142"/>
      <c r="C17" s="142"/>
      <c r="D17" s="143"/>
      <c r="E17" s="105" t="s">
        <v>29</v>
      </c>
      <c r="F17" s="105" t="s">
        <v>202</v>
      </c>
      <c r="G17" s="105" t="s">
        <v>203</v>
      </c>
      <c r="H17" s="105" t="s">
        <v>204</v>
      </c>
      <c r="I17" s="105" t="s">
        <v>205</v>
      </c>
      <c r="J17" s="105" t="s">
        <v>29</v>
      </c>
      <c r="K17" s="105" t="s">
        <v>202</v>
      </c>
      <c r="L17" s="105" t="s">
        <v>203</v>
      </c>
      <c r="M17" s="105" t="s">
        <v>204</v>
      </c>
      <c r="N17" s="105" t="s">
        <v>205</v>
      </c>
      <c r="O17" s="105" t="s">
        <v>29</v>
      </c>
      <c r="P17" s="105" t="s">
        <v>202</v>
      </c>
      <c r="Q17" s="105" t="s">
        <v>203</v>
      </c>
      <c r="R17" s="105" t="s">
        <v>204</v>
      </c>
      <c r="S17" s="105" t="s">
        <v>205</v>
      </c>
      <c r="T17" s="105" t="s">
        <v>29</v>
      </c>
      <c r="U17" s="105" t="s">
        <v>202</v>
      </c>
      <c r="V17" s="105" t="s">
        <v>203</v>
      </c>
      <c r="W17" s="105" t="s">
        <v>204</v>
      </c>
      <c r="X17" s="105" t="s">
        <v>205</v>
      </c>
      <c r="Y17" s="105" t="s">
        <v>29</v>
      </c>
      <c r="Z17" s="105" t="s">
        <v>202</v>
      </c>
      <c r="AA17" s="105" t="s">
        <v>203</v>
      </c>
      <c r="AB17" s="105" t="s">
        <v>204</v>
      </c>
      <c r="AC17" s="105" t="s">
        <v>205</v>
      </c>
      <c r="AD17" s="143"/>
      <c r="AE17" s="105" t="s">
        <v>29</v>
      </c>
      <c r="AF17" s="105" t="s">
        <v>202</v>
      </c>
      <c r="AG17" s="105" t="s">
        <v>203</v>
      </c>
      <c r="AH17" s="105" t="s">
        <v>204</v>
      </c>
      <c r="AI17" s="105" t="s">
        <v>205</v>
      </c>
      <c r="AJ17" s="105" t="s">
        <v>29</v>
      </c>
      <c r="AK17" s="105" t="s">
        <v>202</v>
      </c>
      <c r="AL17" s="105" t="s">
        <v>203</v>
      </c>
      <c r="AM17" s="105" t="s">
        <v>204</v>
      </c>
      <c r="AN17" s="105" t="s">
        <v>205</v>
      </c>
      <c r="AO17" s="105" t="s">
        <v>29</v>
      </c>
      <c r="AP17" s="105" t="s">
        <v>202</v>
      </c>
      <c r="AQ17" s="105" t="s">
        <v>203</v>
      </c>
      <c r="AR17" s="105" t="s">
        <v>204</v>
      </c>
      <c r="AS17" s="105" t="s">
        <v>205</v>
      </c>
      <c r="AT17" s="105" t="s">
        <v>29</v>
      </c>
      <c r="AU17" s="105" t="s">
        <v>202</v>
      </c>
      <c r="AV17" s="105" t="s">
        <v>203</v>
      </c>
      <c r="AW17" s="105" t="s">
        <v>204</v>
      </c>
      <c r="AX17" s="105" t="s">
        <v>205</v>
      </c>
      <c r="AY17" s="105" t="s">
        <v>29</v>
      </c>
      <c r="AZ17" s="105" t="s">
        <v>202</v>
      </c>
      <c r="BA17" s="105" t="s">
        <v>203</v>
      </c>
      <c r="BB17" s="105" t="s">
        <v>204</v>
      </c>
      <c r="BC17" s="105" t="s">
        <v>205</v>
      </c>
    </row>
    <row r="18" spans="1:60" ht="16.5" thickBot="1" x14ac:dyDescent="0.3">
      <c r="A18" s="101">
        <v>1</v>
      </c>
      <c r="B18" s="101">
        <v>2</v>
      </c>
      <c r="C18" s="101">
        <v>3</v>
      </c>
      <c r="D18" s="102">
        <v>4</v>
      </c>
      <c r="E18" s="102" t="s">
        <v>93</v>
      </c>
      <c r="F18" s="102" t="s">
        <v>94</v>
      </c>
      <c r="G18" s="102" t="s">
        <v>95</v>
      </c>
      <c r="H18" s="102" t="s">
        <v>96</v>
      </c>
      <c r="I18" s="102" t="s">
        <v>97</v>
      </c>
      <c r="J18" s="102" t="s">
        <v>100</v>
      </c>
      <c r="K18" s="102" t="s">
        <v>101</v>
      </c>
      <c r="L18" s="102" t="s">
        <v>102</v>
      </c>
      <c r="M18" s="102" t="s">
        <v>103</v>
      </c>
      <c r="N18" s="102" t="s">
        <v>104</v>
      </c>
      <c r="O18" s="102" t="s">
        <v>107</v>
      </c>
      <c r="P18" s="102" t="s">
        <v>108</v>
      </c>
      <c r="Q18" s="102" t="s">
        <v>109</v>
      </c>
      <c r="R18" s="102" t="s">
        <v>110</v>
      </c>
      <c r="S18" s="102" t="s">
        <v>111</v>
      </c>
      <c r="T18" s="102" t="s">
        <v>114</v>
      </c>
      <c r="U18" s="102" t="s">
        <v>115</v>
      </c>
      <c r="V18" s="102" t="s">
        <v>116</v>
      </c>
      <c r="W18" s="102" t="s">
        <v>117</v>
      </c>
      <c r="X18" s="102" t="s">
        <v>118</v>
      </c>
      <c r="Y18" s="102" t="s">
        <v>121</v>
      </c>
      <c r="Z18" s="102" t="s">
        <v>122</v>
      </c>
      <c r="AA18" s="102" t="s">
        <v>123</v>
      </c>
      <c r="AB18" s="102" t="s">
        <v>124</v>
      </c>
      <c r="AC18" s="102" t="s">
        <v>125</v>
      </c>
      <c r="AD18" s="102">
        <v>6</v>
      </c>
      <c r="AE18" s="102" t="s">
        <v>166</v>
      </c>
      <c r="AF18" s="102" t="s">
        <v>167</v>
      </c>
      <c r="AG18" s="102" t="s">
        <v>168</v>
      </c>
      <c r="AH18" s="102" t="s">
        <v>169</v>
      </c>
      <c r="AI18" s="102" t="s">
        <v>170</v>
      </c>
      <c r="AJ18" s="102" t="s">
        <v>206</v>
      </c>
      <c r="AK18" s="102" t="s">
        <v>207</v>
      </c>
      <c r="AL18" s="102" t="s">
        <v>208</v>
      </c>
      <c r="AM18" s="102" t="s">
        <v>209</v>
      </c>
      <c r="AN18" s="102" t="s">
        <v>210</v>
      </c>
      <c r="AO18" s="102" t="s">
        <v>211</v>
      </c>
      <c r="AP18" s="102" t="s">
        <v>212</v>
      </c>
      <c r="AQ18" s="102" t="s">
        <v>213</v>
      </c>
      <c r="AR18" s="102" t="s">
        <v>214</v>
      </c>
      <c r="AS18" s="102" t="s">
        <v>215</v>
      </c>
      <c r="AT18" s="102" t="s">
        <v>216</v>
      </c>
      <c r="AU18" s="102" t="s">
        <v>217</v>
      </c>
      <c r="AV18" s="102" t="s">
        <v>218</v>
      </c>
      <c r="AW18" s="102" t="s">
        <v>219</v>
      </c>
      <c r="AX18" s="102" t="s">
        <v>220</v>
      </c>
      <c r="AY18" s="102" t="s">
        <v>221</v>
      </c>
      <c r="AZ18" s="102" t="s">
        <v>222</v>
      </c>
      <c r="BA18" s="102" t="s">
        <v>223</v>
      </c>
      <c r="BB18" s="102" t="s">
        <v>224</v>
      </c>
      <c r="BC18" s="102" t="s">
        <v>225</v>
      </c>
    </row>
    <row r="19" spans="1:60" ht="89.25" customHeight="1" thickBot="1" x14ac:dyDescent="0.3">
      <c r="A19" s="42">
        <v>0</v>
      </c>
      <c r="B19" s="24" t="s">
        <v>29</v>
      </c>
      <c r="C19" s="24" t="str">
        <f>C20</f>
        <v>K_0007
K_0008
K_0009
K_0017</v>
      </c>
      <c r="D19" s="11">
        <f>D20</f>
        <v>3.12</v>
      </c>
      <c r="E19" s="11">
        <f t="shared" ref="E19:BC19" si="0">E20</f>
        <v>2.3832</v>
      </c>
      <c r="F19" s="11">
        <f t="shared" si="0"/>
        <v>0.13200000000000001</v>
      </c>
      <c r="G19" s="11">
        <f t="shared" si="0"/>
        <v>0.42719999999999997</v>
      </c>
      <c r="H19" s="11">
        <f t="shared" si="0"/>
        <v>1.8239999999999998</v>
      </c>
      <c r="I19" s="11">
        <f t="shared" si="0"/>
        <v>0</v>
      </c>
      <c r="J19" s="11">
        <f t="shared" si="0"/>
        <v>0.73559999999999992</v>
      </c>
      <c r="K19" s="11">
        <f t="shared" si="0"/>
        <v>6.6000000000000003E-2</v>
      </c>
      <c r="L19" s="11">
        <f t="shared" si="0"/>
        <v>0.21359999999999998</v>
      </c>
      <c r="M19" s="11">
        <f t="shared" si="0"/>
        <v>0.45599999999999996</v>
      </c>
      <c r="N19" s="11">
        <f t="shared" si="0"/>
        <v>0</v>
      </c>
      <c r="O19" s="11">
        <f t="shared" si="0"/>
        <v>1.6476</v>
      </c>
      <c r="P19" s="11">
        <f t="shared" si="0"/>
        <v>6.6000000000000003E-2</v>
      </c>
      <c r="Q19" s="11">
        <f t="shared" si="0"/>
        <v>0.21359999999999998</v>
      </c>
      <c r="R19" s="11">
        <f t="shared" si="0"/>
        <v>1.3679999999999999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>AD20</f>
        <v>3.12</v>
      </c>
      <c r="AE19" s="11">
        <f t="shared" si="0"/>
        <v>2.3832</v>
      </c>
      <c r="AF19" s="11">
        <f t="shared" si="0"/>
        <v>0.13200000000000001</v>
      </c>
      <c r="AG19" s="11">
        <f t="shared" si="0"/>
        <v>0.42719999999999997</v>
      </c>
      <c r="AH19" s="11">
        <f t="shared" si="0"/>
        <v>1.8239999999999998</v>
      </c>
      <c r="AI19" s="11">
        <f t="shared" si="0"/>
        <v>0</v>
      </c>
      <c r="AJ19" s="11">
        <f t="shared" si="0"/>
        <v>0.73559999999999992</v>
      </c>
      <c r="AK19" s="11">
        <f t="shared" si="0"/>
        <v>6.6000000000000003E-2</v>
      </c>
      <c r="AL19" s="11">
        <f t="shared" si="0"/>
        <v>0.21359999999999998</v>
      </c>
      <c r="AM19" s="11">
        <f t="shared" si="0"/>
        <v>0.45599999999999996</v>
      </c>
      <c r="AN19" s="11">
        <f t="shared" si="0"/>
        <v>0</v>
      </c>
      <c r="AO19" s="11">
        <f t="shared" si="0"/>
        <v>1.6476</v>
      </c>
      <c r="AP19" s="11">
        <f t="shared" si="0"/>
        <v>6.6000000000000003E-2</v>
      </c>
      <c r="AQ19" s="11">
        <f t="shared" si="0"/>
        <v>0.21359999999999998</v>
      </c>
      <c r="AR19" s="11">
        <f t="shared" si="0"/>
        <v>1.3679999999999999</v>
      </c>
      <c r="AS19" s="11">
        <f t="shared" si="0"/>
        <v>0</v>
      </c>
      <c r="AT19" s="11">
        <f t="shared" si="0"/>
        <v>0</v>
      </c>
      <c r="AU19" s="11">
        <f t="shared" si="0"/>
        <v>0</v>
      </c>
      <c r="AV19" s="11">
        <f t="shared" si="0"/>
        <v>0</v>
      </c>
      <c r="AW19" s="11">
        <f t="shared" si="0"/>
        <v>0</v>
      </c>
      <c r="AX19" s="11">
        <f t="shared" si="0"/>
        <v>0</v>
      </c>
      <c r="AY19" s="11">
        <f t="shared" si="0"/>
        <v>0</v>
      </c>
      <c r="AZ19" s="11">
        <f t="shared" si="0"/>
        <v>0</v>
      </c>
      <c r="BA19" s="11">
        <f t="shared" si="0"/>
        <v>0</v>
      </c>
      <c r="BB19" s="11">
        <f t="shared" si="0"/>
        <v>0</v>
      </c>
      <c r="BC19" s="11">
        <f t="shared" si="0"/>
        <v>0</v>
      </c>
      <c r="BH19" s="65"/>
    </row>
    <row r="20" spans="1:60" ht="89.25" customHeight="1" x14ac:dyDescent="0.25">
      <c r="A20" s="14">
        <v>1</v>
      </c>
      <c r="B20" s="14" t="s">
        <v>30</v>
      </c>
      <c r="C20" s="118" t="s">
        <v>288</v>
      </c>
      <c r="D20" s="15">
        <f>D26+D37</f>
        <v>3.12</v>
      </c>
      <c r="E20" s="15">
        <f t="shared" ref="E20:BC20" si="1">E26+E37</f>
        <v>2.3832</v>
      </c>
      <c r="F20" s="15">
        <f t="shared" si="1"/>
        <v>0.13200000000000001</v>
      </c>
      <c r="G20" s="15">
        <f t="shared" si="1"/>
        <v>0.42719999999999997</v>
      </c>
      <c r="H20" s="15">
        <f t="shared" si="1"/>
        <v>1.8239999999999998</v>
      </c>
      <c r="I20" s="15">
        <f t="shared" si="1"/>
        <v>0</v>
      </c>
      <c r="J20" s="15">
        <f t="shared" si="1"/>
        <v>0.73559999999999992</v>
      </c>
      <c r="K20" s="15">
        <f t="shared" si="1"/>
        <v>6.6000000000000003E-2</v>
      </c>
      <c r="L20" s="15">
        <f t="shared" si="1"/>
        <v>0.21359999999999998</v>
      </c>
      <c r="M20" s="15">
        <f t="shared" si="1"/>
        <v>0.45599999999999996</v>
      </c>
      <c r="N20" s="15">
        <f t="shared" si="1"/>
        <v>0</v>
      </c>
      <c r="O20" s="15">
        <f t="shared" si="1"/>
        <v>1.6476</v>
      </c>
      <c r="P20" s="15">
        <f t="shared" si="1"/>
        <v>6.6000000000000003E-2</v>
      </c>
      <c r="Q20" s="15">
        <f t="shared" si="1"/>
        <v>0.21359999999999998</v>
      </c>
      <c r="R20" s="15">
        <f t="shared" si="1"/>
        <v>1.3679999999999999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3.12</v>
      </c>
      <c r="AE20" s="15">
        <f t="shared" si="1"/>
        <v>2.3832</v>
      </c>
      <c r="AF20" s="15">
        <f t="shared" si="1"/>
        <v>0.13200000000000001</v>
      </c>
      <c r="AG20" s="15">
        <f t="shared" si="1"/>
        <v>0.42719999999999997</v>
      </c>
      <c r="AH20" s="15">
        <f t="shared" si="1"/>
        <v>1.8239999999999998</v>
      </c>
      <c r="AI20" s="15">
        <f t="shared" si="1"/>
        <v>0</v>
      </c>
      <c r="AJ20" s="15">
        <f t="shared" si="1"/>
        <v>0.73559999999999992</v>
      </c>
      <c r="AK20" s="15">
        <f t="shared" si="1"/>
        <v>6.6000000000000003E-2</v>
      </c>
      <c r="AL20" s="15">
        <f t="shared" si="1"/>
        <v>0.21359999999999998</v>
      </c>
      <c r="AM20" s="15">
        <f t="shared" si="1"/>
        <v>0.45599999999999996</v>
      </c>
      <c r="AN20" s="15">
        <f t="shared" si="1"/>
        <v>0</v>
      </c>
      <c r="AO20" s="15">
        <f t="shared" si="1"/>
        <v>1.6476</v>
      </c>
      <c r="AP20" s="15">
        <f t="shared" si="1"/>
        <v>6.6000000000000003E-2</v>
      </c>
      <c r="AQ20" s="15">
        <f t="shared" si="1"/>
        <v>0.21359999999999998</v>
      </c>
      <c r="AR20" s="15">
        <f t="shared" si="1"/>
        <v>1.3679999999999999</v>
      </c>
      <c r="AS20" s="15">
        <f t="shared" si="1"/>
        <v>0</v>
      </c>
      <c r="AT20" s="15">
        <f t="shared" si="1"/>
        <v>0</v>
      </c>
      <c r="AU20" s="15">
        <f t="shared" si="1"/>
        <v>0</v>
      </c>
      <c r="AV20" s="15">
        <f t="shared" si="1"/>
        <v>0</v>
      </c>
      <c r="AW20" s="15">
        <f t="shared" si="1"/>
        <v>0</v>
      </c>
      <c r="AX20" s="15">
        <f t="shared" si="1"/>
        <v>0</v>
      </c>
      <c r="AY20" s="15">
        <f t="shared" si="1"/>
        <v>0</v>
      </c>
      <c r="AZ20" s="15">
        <f t="shared" si="1"/>
        <v>0</v>
      </c>
      <c r="BA20" s="15">
        <f t="shared" si="1"/>
        <v>0</v>
      </c>
      <c r="BB20" s="15">
        <f t="shared" si="1"/>
        <v>0</v>
      </c>
      <c r="BC20" s="15">
        <f t="shared" si="1"/>
        <v>0</v>
      </c>
      <c r="BH20" s="65"/>
    </row>
    <row r="21" spans="1:60" ht="31.5" x14ac:dyDescent="0.25">
      <c r="A21" s="26" t="s">
        <v>32</v>
      </c>
      <c r="B21" s="27" t="s">
        <v>33</v>
      </c>
      <c r="C21" s="135" t="str">
        <f>C22</f>
        <v>Г</v>
      </c>
      <c r="D21" s="15" t="str">
        <f>D22</f>
        <v>нд</v>
      </c>
      <c r="E21" s="15" t="str">
        <f t="shared" ref="E21:BC23" si="2">E22</f>
        <v>нд</v>
      </c>
      <c r="F21" s="15" t="str">
        <f t="shared" si="2"/>
        <v>нд</v>
      </c>
      <c r="G21" s="15" t="str">
        <f t="shared" si="2"/>
        <v>нд</v>
      </c>
      <c r="H21" s="15" t="str">
        <f t="shared" si="2"/>
        <v>нд</v>
      </c>
      <c r="I21" s="15" t="str">
        <f t="shared" si="2"/>
        <v>нд</v>
      </c>
      <c r="J21" s="15" t="str">
        <f t="shared" si="2"/>
        <v>нд</v>
      </c>
      <c r="K21" s="15" t="str">
        <f t="shared" si="2"/>
        <v>нд</v>
      </c>
      <c r="L21" s="15" t="str">
        <f t="shared" si="2"/>
        <v>нд</v>
      </c>
      <c r="M21" s="15" t="str">
        <f t="shared" si="2"/>
        <v>нд</v>
      </c>
      <c r="N21" s="15" t="str">
        <f t="shared" si="2"/>
        <v>нд</v>
      </c>
      <c r="O21" s="15" t="str">
        <f t="shared" si="2"/>
        <v>нд</v>
      </c>
      <c r="P21" s="15" t="str">
        <f t="shared" si="2"/>
        <v>нд</v>
      </c>
      <c r="Q21" s="15" t="str">
        <f t="shared" si="2"/>
        <v>нд</v>
      </c>
      <c r="R21" s="15" t="str">
        <f t="shared" si="2"/>
        <v>нд</v>
      </c>
      <c r="S21" s="15" t="str">
        <f t="shared" si="2"/>
        <v>нд</v>
      </c>
      <c r="T21" s="15" t="str">
        <f t="shared" si="2"/>
        <v>нд</v>
      </c>
      <c r="U21" s="15" t="str">
        <f t="shared" si="2"/>
        <v>нд</v>
      </c>
      <c r="V21" s="15" t="str">
        <f t="shared" si="2"/>
        <v>нд</v>
      </c>
      <c r="W21" s="15" t="str">
        <f t="shared" si="2"/>
        <v>нд</v>
      </c>
      <c r="X21" s="15" t="str">
        <f t="shared" si="2"/>
        <v>нд</v>
      </c>
      <c r="Y21" s="15" t="str">
        <f t="shared" si="2"/>
        <v>нд</v>
      </c>
      <c r="Z21" s="15" t="str">
        <f t="shared" si="2"/>
        <v>нд</v>
      </c>
      <c r="AA21" s="15" t="str">
        <f t="shared" si="2"/>
        <v>нд</v>
      </c>
      <c r="AB21" s="15" t="str">
        <f t="shared" si="2"/>
        <v>нд</v>
      </c>
      <c r="AC21" s="15" t="str">
        <f t="shared" si="2"/>
        <v>нд</v>
      </c>
      <c r="AD21" s="15" t="str">
        <f t="shared" si="2"/>
        <v>нд</v>
      </c>
      <c r="AE21" s="15" t="str">
        <f t="shared" si="2"/>
        <v>нд</v>
      </c>
      <c r="AF21" s="15" t="str">
        <f t="shared" si="2"/>
        <v>нд</v>
      </c>
      <c r="AG21" s="15" t="str">
        <f t="shared" si="2"/>
        <v>нд</v>
      </c>
      <c r="AH21" s="15" t="str">
        <f t="shared" si="2"/>
        <v>нд</v>
      </c>
      <c r="AI21" s="15" t="str">
        <f t="shared" si="2"/>
        <v>нд</v>
      </c>
      <c r="AJ21" s="15" t="str">
        <f t="shared" si="2"/>
        <v>нд</v>
      </c>
      <c r="AK21" s="15" t="str">
        <f t="shared" si="2"/>
        <v>нд</v>
      </c>
      <c r="AL21" s="15" t="str">
        <f t="shared" si="2"/>
        <v>нд</v>
      </c>
      <c r="AM21" s="15" t="str">
        <f t="shared" si="2"/>
        <v>нд</v>
      </c>
      <c r="AN21" s="15" t="str">
        <f t="shared" si="2"/>
        <v>нд</v>
      </c>
      <c r="AO21" s="15" t="str">
        <f t="shared" si="2"/>
        <v>нд</v>
      </c>
      <c r="AP21" s="15" t="str">
        <f t="shared" si="2"/>
        <v>нд</v>
      </c>
      <c r="AQ21" s="15" t="str">
        <f t="shared" si="2"/>
        <v>нд</v>
      </c>
      <c r="AR21" s="15" t="str">
        <f t="shared" si="2"/>
        <v>нд</v>
      </c>
      <c r="AS21" s="15" t="str">
        <f t="shared" si="2"/>
        <v>нд</v>
      </c>
      <c r="AT21" s="15" t="str">
        <f t="shared" si="2"/>
        <v>нд</v>
      </c>
      <c r="AU21" s="15" t="str">
        <f t="shared" si="2"/>
        <v>нд</v>
      </c>
      <c r="AV21" s="15" t="str">
        <f t="shared" si="2"/>
        <v>нд</v>
      </c>
      <c r="AW21" s="15" t="str">
        <f t="shared" si="2"/>
        <v>нд</v>
      </c>
      <c r="AX21" s="15" t="str">
        <f t="shared" si="2"/>
        <v>нд</v>
      </c>
      <c r="AY21" s="15" t="str">
        <f t="shared" si="2"/>
        <v>нд</v>
      </c>
      <c r="AZ21" s="15" t="str">
        <f t="shared" si="2"/>
        <v>нд</v>
      </c>
      <c r="BA21" s="15" t="str">
        <f t="shared" si="2"/>
        <v>нд</v>
      </c>
      <c r="BB21" s="15" t="str">
        <f t="shared" si="2"/>
        <v>нд</v>
      </c>
      <c r="BC21" s="15" t="str">
        <f t="shared" si="2"/>
        <v>нд</v>
      </c>
      <c r="BH21" s="65"/>
    </row>
    <row r="22" spans="1:60" ht="47.25" x14ac:dyDescent="0.25">
      <c r="A22" s="29" t="s">
        <v>34</v>
      </c>
      <c r="B22" s="30" t="s">
        <v>35</v>
      </c>
      <c r="C22" s="134" t="str">
        <f>C23</f>
        <v>Г</v>
      </c>
      <c r="D22" s="15" t="str">
        <f>D23</f>
        <v>нд</v>
      </c>
      <c r="E22" s="15" t="str">
        <f t="shared" si="2"/>
        <v>нд</v>
      </c>
      <c r="F22" s="15" t="str">
        <f t="shared" si="2"/>
        <v>нд</v>
      </c>
      <c r="G22" s="15" t="str">
        <f t="shared" si="2"/>
        <v>нд</v>
      </c>
      <c r="H22" s="15" t="str">
        <f t="shared" si="2"/>
        <v>нд</v>
      </c>
      <c r="I22" s="15" t="str">
        <f t="shared" si="2"/>
        <v>нд</v>
      </c>
      <c r="J22" s="15" t="str">
        <f t="shared" si="2"/>
        <v>нд</v>
      </c>
      <c r="K22" s="15" t="str">
        <f t="shared" si="2"/>
        <v>нд</v>
      </c>
      <c r="L22" s="15" t="str">
        <f t="shared" si="2"/>
        <v>нд</v>
      </c>
      <c r="M22" s="15" t="str">
        <f t="shared" si="2"/>
        <v>нд</v>
      </c>
      <c r="N22" s="15" t="str">
        <f t="shared" si="2"/>
        <v>нд</v>
      </c>
      <c r="O22" s="15" t="str">
        <f t="shared" si="2"/>
        <v>нд</v>
      </c>
      <c r="P22" s="15" t="str">
        <f t="shared" si="2"/>
        <v>нд</v>
      </c>
      <c r="Q22" s="15" t="str">
        <f t="shared" si="2"/>
        <v>нд</v>
      </c>
      <c r="R22" s="15" t="str">
        <f t="shared" si="2"/>
        <v>нд</v>
      </c>
      <c r="S22" s="15" t="str">
        <f t="shared" si="2"/>
        <v>нд</v>
      </c>
      <c r="T22" s="15" t="str">
        <f t="shared" si="2"/>
        <v>нд</v>
      </c>
      <c r="U22" s="15" t="str">
        <f t="shared" si="2"/>
        <v>нд</v>
      </c>
      <c r="V22" s="15" t="str">
        <f t="shared" si="2"/>
        <v>нд</v>
      </c>
      <c r="W22" s="15" t="str">
        <f t="shared" si="2"/>
        <v>нд</v>
      </c>
      <c r="X22" s="15" t="str">
        <f t="shared" si="2"/>
        <v>нд</v>
      </c>
      <c r="Y22" s="15" t="str">
        <f t="shared" si="2"/>
        <v>нд</v>
      </c>
      <c r="Z22" s="15" t="str">
        <f t="shared" si="2"/>
        <v>нд</v>
      </c>
      <c r="AA22" s="15" t="str">
        <f t="shared" si="2"/>
        <v>нд</v>
      </c>
      <c r="AB22" s="15" t="str">
        <f t="shared" si="2"/>
        <v>нд</v>
      </c>
      <c r="AC22" s="15" t="str">
        <f t="shared" si="2"/>
        <v>нд</v>
      </c>
      <c r="AD22" s="15" t="str">
        <f t="shared" si="2"/>
        <v>нд</v>
      </c>
      <c r="AE22" s="15" t="str">
        <f t="shared" si="2"/>
        <v>нд</v>
      </c>
      <c r="AF22" s="15" t="str">
        <f t="shared" si="2"/>
        <v>нд</v>
      </c>
      <c r="AG22" s="15" t="str">
        <f t="shared" si="2"/>
        <v>нд</v>
      </c>
      <c r="AH22" s="15" t="str">
        <f t="shared" si="2"/>
        <v>нд</v>
      </c>
      <c r="AI22" s="15" t="str">
        <f t="shared" si="2"/>
        <v>нд</v>
      </c>
      <c r="AJ22" s="15" t="str">
        <f t="shared" si="2"/>
        <v>нд</v>
      </c>
      <c r="AK22" s="15" t="str">
        <f t="shared" si="2"/>
        <v>нд</v>
      </c>
      <c r="AL22" s="15" t="str">
        <f t="shared" si="2"/>
        <v>нд</v>
      </c>
      <c r="AM22" s="15" t="str">
        <f t="shared" si="2"/>
        <v>нд</v>
      </c>
      <c r="AN22" s="15" t="str">
        <f t="shared" si="2"/>
        <v>нд</v>
      </c>
      <c r="AO22" s="15" t="str">
        <f t="shared" si="2"/>
        <v>нд</v>
      </c>
      <c r="AP22" s="15" t="str">
        <f t="shared" si="2"/>
        <v>нд</v>
      </c>
      <c r="AQ22" s="15" t="str">
        <f t="shared" si="2"/>
        <v>нд</v>
      </c>
      <c r="AR22" s="15" t="str">
        <f t="shared" si="2"/>
        <v>нд</v>
      </c>
      <c r="AS22" s="15" t="str">
        <f t="shared" si="2"/>
        <v>нд</v>
      </c>
      <c r="AT22" s="15" t="str">
        <f t="shared" si="2"/>
        <v>нд</v>
      </c>
      <c r="AU22" s="15" t="str">
        <f t="shared" si="2"/>
        <v>нд</v>
      </c>
      <c r="AV22" s="15" t="str">
        <f t="shared" si="2"/>
        <v>нд</v>
      </c>
      <c r="AW22" s="15" t="str">
        <f t="shared" si="2"/>
        <v>нд</v>
      </c>
      <c r="AX22" s="15" t="str">
        <f t="shared" si="2"/>
        <v>нд</v>
      </c>
      <c r="AY22" s="15" t="str">
        <f t="shared" si="2"/>
        <v>нд</v>
      </c>
      <c r="AZ22" s="15" t="str">
        <f t="shared" si="2"/>
        <v>нд</v>
      </c>
      <c r="BA22" s="15" t="str">
        <f t="shared" si="2"/>
        <v>нд</v>
      </c>
      <c r="BB22" s="15" t="str">
        <f t="shared" si="2"/>
        <v>нд</v>
      </c>
      <c r="BC22" s="15" t="str">
        <f t="shared" si="2"/>
        <v>нд</v>
      </c>
      <c r="BH22" s="65"/>
    </row>
    <row r="23" spans="1:60" ht="63" x14ac:dyDescent="0.25">
      <c r="A23" s="31" t="s">
        <v>36</v>
      </c>
      <c r="B23" s="32" t="s">
        <v>37</v>
      </c>
      <c r="C23" s="46" t="s">
        <v>31</v>
      </c>
      <c r="D23" s="15" t="str">
        <f>D24</f>
        <v>нд</v>
      </c>
      <c r="E23" s="15" t="str">
        <f t="shared" si="2"/>
        <v>нд</v>
      </c>
      <c r="F23" s="15" t="str">
        <f t="shared" si="2"/>
        <v>нд</v>
      </c>
      <c r="G23" s="15" t="str">
        <f t="shared" si="2"/>
        <v>нд</v>
      </c>
      <c r="H23" s="15" t="str">
        <f t="shared" si="2"/>
        <v>нд</v>
      </c>
      <c r="I23" s="15" t="str">
        <f t="shared" si="2"/>
        <v>нд</v>
      </c>
      <c r="J23" s="15" t="str">
        <f t="shared" si="2"/>
        <v>нд</v>
      </c>
      <c r="K23" s="15" t="str">
        <f t="shared" si="2"/>
        <v>нд</v>
      </c>
      <c r="L23" s="15" t="str">
        <f t="shared" si="2"/>
        <v>нд</v>
      </c>
      <c r="M23" s="15" t="str">
        <f t="shared" si="2"/>
        <v>нд</v>
      </c>
      <c r="N23" s="15" t="str">
        <f t="shared" si="2"/>
        <v>нд</v>
      </c>
      <c r="O23" s="15" t="str">
        <f t="shared" si="2"/>
        <v>нд</v>
      </c>
      <c r="P23" s="15" t="str">
        <f t="shared" si="2"/>
        <v>нд</v>
      </c>
      <c r="Q23" s="15" t="str">
        <f t="shared" si="2"/>
        <v>нд</v>
      </c>
      <c r="R23" s="15" t="str">
        <f t="shared" si="2"/>
        <v>нд</v>
      </c>
      <c r="S23" s="15" t="str">
        <f t="shared" si="2"/>
        <v>нд</v>
      </c>
      <c r="T23" s="15" t="str">
        <f t="shared" si="2"/>
        <v>нд</v>
      </c>
      <c r="U23" s="15" t="str">
        <f t="shared" si="2"/>
        <v>нд</v>
      </c>
      <c r="V23" s="15" t="str">
        <f t="shared" si="2"/>
        <v>нд</v>
      </c>
      <c r="W23" s="15" t="str">
        <f t="shared" si="2"/>
        <v>нд</v>
      </c>
      <c r="X23" s="15" t="str">
        <f t="shared" si="2"/>
        <v>нд</v>
      </c>
      <c r="Y23" s="15" t="str">
        <f t="shared" si="2"/>
        <v>нд</v>
      </c>
      <c r="Z23" s="15" t="str">
        <f t="shared" si="2"/>
        <v>нд</v>
      </c>
      <c r="AA23" s="15" t="str">
        <f t="shared" si="2"/>
        <v>нд</v>
      </c>
      <c r="AB23" s="15" t="str">
        <f t="shared" si="2"/>
        <v>нд</v>
      </c>
      <c r="AC23" s="15" t="str">
        <f t="shared" si="2"/>
        <v>нд</v>
      </c>
      <c r="AD23" s="15" t="str">
        <f t="shared" si="2"/>
        <v>нд</v>
      </c>
      <c r="AE23" s="15" t="str">
        <f t="shared" si="2"/>
        <v>нд</v>
      </c>
      <c r="AF23" s="15" t="str">
        <f t="shared" si="2"/>
        <v>нд</v>
      </c>
      <c r="AG23" s="15" t="str">
        <f t="shared" si="2"/>
        <v>нд</v>
      </c>
      <c r="AH23" s="15" t="str">
        <f t="shared" si="2"/>
        <v>нд</v>
      </c>
      <c r="AI23" s="15" t="str">
        <f t="shared" si="2"/>
        <v>нд</v>
      </c>
      <c r="AJ23" s="15" t="str">
        <f t="shared" si="2"/>
        <v>нд</v>
      </c>
      <c r="AK23" s="15" t="str">
        <f t="shared" si="2"/>
        <v>нд</v>
      </c>
      <c r="AL23" s="15" t="str">
        <f t="shared" si="2"/>
        <v>нд</v>
      </c>
      <c r="AM23" s="15" t="str">
        <f t="shared" si="2"/>
        <v>нд</v>
      </c>
      <c r="AN23" s="15" t="str">
        <f t="shared" si="2"/>
        <v>нд</v>
      </c>
      <c r="AO23" s="15" t="str">
        <f t="shared" si="2"/>
        <v>нд</v>
      </c>
      <c r="AP23" s="15" t="str">
        <f t="shared" si="2"/>
        <v>нд</v>
      </c>
      <c r="AQ23" s="15" t="str">
        <f t="shared" si="2"/>
        <v>нд</v>
      </c>
      <c r="AR23" s="15" t="str">
        <f t="shared" si="2"/>
        <v>нд</v>
      </c>
      <c r="AS23" s="15" t="str">
        <f t="shared" si="2"/>
        <v>нд</v>
      </c>
      <c r="AT23" s="15" t="str">
        <f t="shared" si="2"/>
        <v>нд</v>
      </c>
      <c r="AU23" s="15" t="str">
        <f t="shared" si="2"/>
        <v>нд</v>
      </c>
      <c r="AV23" s="15" t="str">
        <f t="shared" si="2"/>
        <v>нд</v>
      </c>
      <c r="AW23" s="15" t="str">
        <f t="shared" si="2"/>
        <v>нд</v>
      </c>
      <c r="AX23" s="15" t="str">
        <f t="shared" si="2"/>
        <v>нд</v>
      </c>
      <c r="AY23" s="15" t="str">
        <f t="shared" si="2"/>
        <v>нд</v>
      </c>
      <c r="AZ23" s="15" t="str">
        <f t="shared" si="2"/>
        <v>нд</v>
      </c>
      <c r="BA23" s="15" t="str">
        <f t="shared" si="2"/>
        <v>нд</v>
      </c>
      <c r="BB23" s="15" t="str">
        <f t="shared" si="2"/>
        <v>нд</v>
      </c>
      <c r="BC23" s="15" t="str">
        <f t="shared" si="2"/>
        <v>нд</v>
      </c>
      <c r="BH23" s="65"/>
    </row>
    <row r="24" spans="1:60" ht="63" x14ac:dyDescent="0.25">
      <c r="A24" s="19" t="s">
        <v>38</v>
      </c>
      <c r="B24" s="33" t="s">
        <v>39</v>
      </c>
      <c r="C24" s="46" t="s">
        <v>31</v>
      </c>
      <c r="D24" s="15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60</v>
      </c>
      <c r="AK24" s="15" t="s">
        <v>60</v>
      </c>
      <c r="AL24" s="15" t="s">
        <v>60</v>
      </c>
      <c r="AM24" s="15" t="s">
        <v>60</v>
      </c>
      <c r="AN24" s="15" t="s">
        <v>60</v>
      </c>
      <c r="AO24" s="15" t="s">
        <v>60</v>
      </c>
      <c r="AP24" s="15" t="s">
        <v>60</v>
      </c>
      <c r="AQ24" s="15" t="s">
        <v>60</v>
      </c>
      <c r="AR24" s="15" t="s">
        <v>60</v>
      </c>
      <c r="AS24" s="15" t="s">
        <v>60</v>
      </c>
      <c r="AT24" s="15" t="s">
        <v>60</v>
      </c>
      <c r="AU24" s="15" t="s">
        <v>60</v>
      </c>
      <c r="AV24" s="15" t="s">
        <v>60</v>
      </c>
      <c r="AW24" s="15" t="s">
        <v>60</v>
      </c>
      <c r="AX24" s="15" t="s">
        <v>60</v>
      </c>
      <c r="AY24" s="15" t="s">
        <v>60</v>
      </c>
      <c r="AZ24" s="15" t="s">
        <v>60</v>
      </c>
      <c r="BA24" s="15" t="s">
        <v>60</v>
      </c>
      <c r="BB24" s="15" t="s">
        <v>60</v>
      </c>
      <c r="BC24" s="15" t="s">
        <v>60</v>
      </c>
      <c r="BH24" s="65"/>
    </row>
    <row r="25" spans="1:60" ht="47.25" x14ac:dyDescent="0.25">
      <c r="A25" s="19" t="s">
        <v>40</v>
      </c>
      <c r="B25" s="33" t="s">
        <v>41</v>
      </c>
      <c r="C25" s="46" t="s">
        <v>31</v>
      </c>
      <c r="D25" s="15" t="s">
        <v>60</v>
      </c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  <c r="AI25" s="15" t="s">
        <v>60</v>
      </c>
      <c r="AJ25" s="15" t="s">
        <v>60</v>
      </c>
      <c r="AK25" s="15" t="s">
        <v>60</v>
      </c>
      <c r="AL25" s="15" t="s">
        <v>60</v>
      </c>
      <c r="AM25" s="15" t="s">
        <v>60</v>
      </c>
      <c r="AN25" s="15" t="s">
        <v>60</v>
      </c>
      <c r="AO25" s="15" t="s">
        <v>60</v>
      </c>
      <c r="AP25" s="15" t="s">
        <v>60</v>
      </c>
      <c r="AQ25" s="15" t="s">
        <v>60</v>
      </c>
      <c r="AR25" s="15" t="s">
        <v>60</v>
      </c>
      <c r="AS25" s="15" t="s">
        <v>60</v>
      </c>
      <c r="AT25" s="15" t="s">
        <v>60</v>
      </c>
      <c r="AU25" s="15" t="s">
        <v>60</v>
      </c>
      <c r="AV25" s="15" t="s">
        <v>60</v>
      </c>
      <c r="AW25" s="15" t="s">
        <v>60</v>
      </c>
      <c r="AX25" s="15" t="s">
        <v>60</v>
      </c>
      <c r="AY25" s="15" t="s">
        <v>60</v>
      </c>
      <c r="AZ25" s="15" t="s">
        <v>60</v>
      </c>
      <c r="BA25" s="15" t="s">
        <v>60</v>
      </c>
      <c r="BB25" s="15" t="s">
        <v>60</v>
      </c>
      <c r="BC25" s="15" t="s">
        <v>60</v>
      </c>
      <c r="BH25" s="65"/>
    </row>
    <row r="26" spans="1:60" ht="47.25" x14ac:dyDescent="0.25">
      <c r="A26" s="19" t="s">
        <v>42</v>
      </c>
      <c r="B26" s="33" t="s">
        <v>43</v>
      </c>
      <c r="C26" s="36" t="s">
        <v>287</v>
      </c>
      <c r="D26" s="15">
        <f>D30</f>
        <v>2.2080000000000002</v>
      </c>
      <c r="E26" s="15">
        <f t="shared" ref="E26:BC26" si="3">E30</f>
        <v>1.4711999999999998</v>
      </c>
      <c r="F26" s="15">
        <f t="shared" si="3"/>
        <v>0.13200000000000001</v>
      </c>
      <c r="G26" s="15">
        <f t="shared" si="3"/>
        <v>0.42719999999999997</v>
      </c>
      <c r="H26" s="15">
        <f t="shared" si="3"/>
        <v>0.91199999999999992</v>
      </c>
      <c r="I26" s="15">
        <f t="shared" si="3"/>
        <v>0</v>
      </c>
      <c r="J26" s="15">
        <f t="shared" si="3"/>
        <v>0.73559999999999992</v>
      </c>
      <c r="K26" s="15">
        <f t="shared" si="3"/>
        <v>6.6000000000000003E-2</v>
      </c>
      <c r="L26" s="15">
        <f t="shared" si="3"/>
        <v>0.21359999999999998</v>
      </c>
      <c r="M26" s="15">
        <f t="shared" si="3"/>
        <v>0.45599999999999996</v>
      </c>
      <c r="N26" s="15">
        <f t="shared" si="3"/>
        <v>0</v>
      </c>
      <c r="O26" s="15">
        <f t="shared" si="3"/>
        <v>0.73559999999999992</v>
      </c>
      <c r="P26" s="15">
        <f t="shared" si="3"/>
        <v>6.6000000000000003E-2</v>
      </c>
      <c r="Q26" s="15">
        <f t="shared" si="3"/>
        <v>0.21359999999999998</v>
      </c>
      <c r="R26" s="15">
        <f t="shared" si="3"/>
        <v>0.45599999999999996</v>
      </c>
      <c r="S26" s="15">
        <f t="shared" si="3"/>
        <v>0</v>
      </c>
      <c r="T26" s="15">
        <f t="shared" si="3"/>
        <v>0</v>
      </c>
      <c r="U26" s="15">
        <f t="shared" si="3"/>
        <v>0</v>
      </c>
      <c r="V26" s="15">
        <f t="shared" si="3"/>
        <v>0</v>
      </c>
      <c r="W26" s="15">
        <f t="shared" si="3"/>
        <v>0</v>
      </c>
      <c r="X26" s="15">
        <f t="shared" si="3"/>
        <v>0</v>
      </c>
      <c r="Y26" s="15">
        <f t="shared" si="3"/>
        <v>0</v>
      </c>
      <c r="Z26" s="15">
        <f t="shared" si="3"/>
        <v>0</v>
      </c>
      <c r="AA26" s="15">
        <f t="shared" si="3"/>
        <v>0</v>
      </c>
      <c r="AB26" s="15">
        <f t="shared" si="3"/>
        <v>0</v>
      </c>
      <c r="AC26" s="15">
        <f t="shared" si="3"/>
        <v>0</v>
      </c>
      <c r="AD26" s="15">
        <f t="shared" si="3"/>
        <v>2.2080000000000002</v>
      </c>
      <c r="AE26" s="15">
        <f t="shared" si="3"/>
        <v>1.4711999999999998</v>
      </c>
      <c r="AF26" s="15">
        <f t="shared" si="3"/>
        <v>0.13200000000000001</v>
      </c>
      <c r="AG26" s="15">
        <f t="shared" si="3"/>
        <v>0.42719999999999997</v>
      </c>
      <c r="AH26" s="15">
        <f t="shared" si="3"/>
        <v>0.91199999999999992</v>
      </c>
      <c r="AI26" s="15">
        <f t="shared" si="3"/>
        <v>0</v>
      </c>
      <c r="AJ26" s="15">
        <f t="shared" si="3"/>
        <v>0.73559999999999992</v>
      </c>
      <c r="AK26" s="15">
        <f t="shared" si="3"/>
        <v>6.6000000000000003E-2</v>
      </c>
      <c r="AL26" s="15">
        <f t="shared" si="3"/>
        <v>0.21359999999999998</v>
      </c>
      <c r="AM26" s="15">
        <f t="shared" si="3"/>
        <v>0.45599999999999996</v>
      </c>
      <c r="AN26" s="15">
        <f t="shared" si="3"/>
        <v>0</v>
      </c>
      <c r="AO26" s="15">
        <f t="shared" si="3"/>
        <v>0.73559999999999992</v>
      </c>
      <c r="AP26" s="15">
        <f t="shared" si="3"/>
        <v>6.6000000000000003E-2</v>
      </c>
      <c r="AQ26" s="15">
        <f t="shared" si="3"/>
        <v>0.21359999999999998</v>
      </c>
      <c r="AR26" s="15">
        <f t="shared" si="3"/>
        <v>0.45599999999999996</v>
      </c>
      <c r="AS26" s="15">
        <f t="shared" si="3"/>
        <v>0</v>
      </c>
      <c r="AT26" s="15">
        <f t="shared" si="3"/>
        <v>0</v>
      </c>
      <c r="AU26" s="15">
        <f t="shared" si="3"/>
        <v>0</v>
      </c>
      <c r="AV26" s="15">
        <f t="shared" si="3"/>
        <v>0</v>
      </c>
      <c r="AW26" s="15">
        <f t="shared" si="3"/>
        <v>0</v>
      </c>
      <c r="AX26" s="15">
        <f t="shared" si="3"/>
        <v>0</v>
      </c>
      <c r="AY26" s="15">
        <f t="shared" si="3"/>
        <v>0</v>
      </c>
      <c r="AZ26" s="15">
        <f t="shared" si="3"/>
        <v>0</v>
      </c>
      <c r="BA26" s="15">
        <f t="shared" si="3"/>
        <v>0</v>
      </c>
      <c r="BB26" s="15">
        <f t="shared" si="3"/>
        <v>0</v>
      </c>
      <c r="BC26" s="15">
        <f t="shared" si="3"/>
        <v>0</v>
      </c>
      <c r="BH26" s="65"/>
    </row>
    <row r="27" spans="1:60" ht="63" x14ac:dyDescent="0.25">
      <c r="A27" s="35" t="s">
        <v>44</v>
      </c>
      <c r="B27" s="36" t="s">
        <v>45</v>
      </c>
      <c r="C27" s="47" t="s">
        <v>31</v>
      </c>
      <c r="D27" s="15" t="s">
        <v>60</v>
      </c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 t="s">
        <v>60</v>
      </c>
      <c r="N27" s="15" t="s">
        <v>60</v>
      </c>
      <c r="O27" s="15" t="s">
        <v>60</v>
      </c>
      <c r="P27" s="15" t="s">
        <v>60</v>
      </c>
      <c r="Q27" s="15" t="s">
        <v>60</v>
      </c>
      <c r="R27" s="15" t="s">
        <v>60</v>
      </c>
      <c r="S27" s="15" t="s">
        <v>60</v>
      </c>
      <c r="T27" s="15" t="s">
        <v>60</v>
      </c>
      <c r="U27" s="15" t="s">
        <v>60</v>
      </c>
      <c r="V27" s="15" t="s">
        <v>60</v>
      </c>
      <c r="W27" s="15" t="s">
        <v>60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15" t="s">
        <v>60</v>
      </c>
      <c r="AD27" s="15" t="s">
        <v>60</v>
      </c>
      <c r="AE27" s="15" t="s">
        <v>60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60</v>
      </c>
      <c r="AK27" s="15" t="s">
        <v>60</v>
      </c>
      <c r="AL27" s="15" t="s">
        <v>60</v>
      </c>
      <c r="AM27" s="15" t="s">
        <v>60</v>
      </c>
      <c r="AN27" s="15" t="s">
        <v>60</v>
      </c>
      <c r="AO27" s="15" t="s">
        <v>60</v>
      </c>
      <c r="AP27" s="15" t="s">
        <v>60</v>
      </c>
      <c r="AQ27" s="15" t="s">
        <v>60</v>
      </c>
      <c r="AR27" s="15" t="s">
        <v>60</v>
      </c>
      <c r="AS27" s="15" t="s">
        <v>60</v>
      </c>
      <c r="AT27" s="15" t="s">
        <v>60</v>
      </c>
      <c r="AU27" s="15" t="s">
        <v>60</v>
      </c>
      <c r="AV27" s="15" t="s">
        <v>60</v>
      </c>
      <c r="AW27" s="15" t="s">
        <v>60</v>
      </c>
      <c r="AX27" s="15" t="s">
        <v>60</v>
      </c>
      <c r="AY27" s="15" t="s">
        <v>60</v>
      </c>
      <c r="AZ27" s="15" t="s">
        <v>60</v>
      </c>
      <c r="BA27" s="15" t="s">
        <v>60</v>
      </c>
      <c r="BB27" s="15" t="s">
        <v>60</v>
      </c>
      <c r="BC27" s="15" t="s">
        <v>60</v>
      </c>
      <c r="BH27" s="65"/>
    </row>
    <row r="28" spans="1:60" ht="31.5" x14ac:dyDescent="0.25">
      <c r="A28" s="35" t="s">
        <v>46</v>
      </c>
      <c r="B28" s="36" t="s">
        <v>47</v>
      </c>
      <c r="C28" s="47" t="s">
        <v>31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  <c r="AI28" s="15" t="s">
        <v>60</v>
      </c>
      <c r="AJ28" s="15" t="s">
        <v>60</v>
      </c>
      <c r="AK28" s="15" t="s">
        <v>60</v>
      </c>
      <c r="AL28" s="15" t="s">
        <v>60</v>
      </c>
      <c r="AM28" s="15" t="s">
        <v>60</v>
      </c>
      <c r="AN28" s="15" t="s">
        <v>60</v>
      </c>
      <c r="AO28" s="15" t="s">
        <v>60</v>
      </c>
      <c r="AP28" s="15" t="s">
        <v>60</v>
      </c>
      <c r="AQ28" s="15" t="s">
        <v>60</v>
      </c>
      <c r="AR28" s="15" t="s">
        <v>60</v>
      </c>
      <c r="AS28" s="15" t="s">
        <v>60</v>
      </c>
      <c r="AT28" s="15" t="s">
        <v>60</v>
      </c>
      <c r="AU28" s="15" t="s">
        <v>60</v>
      </c>
      <c r="AV28" s="15" t="s">
        <v>60</v>
      </c>
      <c r="AW28" s="15" t="s">
        <v>60</v>
      </c>
      <c r="AX28" s="15" t="s">
        <v>60</v>
      </c>
      <c r="AY28" s="15" t="s">
        <v>60</v>
      </c>
      <c r="AZ28" s="15" t="s">
        <v>60</v>
      </c>
      <c r="BA28" s="15" t="s">
        <v>60</v>
      </c>
      <c r="BB28" s="15" t="s">
        <v>60</v>
      </c>
      <c r="BC28" s="15" t="s">
        <v>60</v>
      </c>
      <c r="BH28" s="65"/>
    </row>
    <row r="29" spans="1:60" ht="47.25" x14ac:dyDescent="0.25">
      <c r="A29" s="19" t="s">
        <v>48</v>
      </c>
      <c r="B29" s="48" t="s">
        <v>49</v>
      </c>
      <c r="C29" s="36" t="s">
        <v>287</v>
      </c>
      <c r="D29" s="15">
        <f>D30</f>
        <v>2.2080000000000002</v>
      </c>
      <c r="E29" s="15">
        <f t="shared" ref="E29:BC29" si="4">E30</f>
        <v>1.4711999999999998</v>
      </c>
      <c r="F29" s="15">
        <f t="shared" si="4"/>
        <v>0.13200000000000001</v>
      </c>
      <c r="G29" s="15">
        <f t="shared" si="4"/>
        <v>0.42719999999999997</v>
      </c>
      <c r="H29" s="15">
        <f t="shared" si="4"/>
        <v>0.91199999999999992</v>
      </c>
      <c r="I29" s="15">
        <f t="shared" si="4"/>
        <v>0</v>
      </c>
      <c r="J29" s="15">
        <f t="shared" si="4"/>
        <v>0.73559999999999992</v>
      </c>
      <c r="K29" s="15">
        <f t="shared" si="4"/>
        <v>6.6000000000000003E-2</v>
      </c>
      <c r="L29" s="15">
        <f t="shared" si="4"/>
        <v>0.21359999999999998</v>
      </c>
      <c r="M29" s="15">
        <f t="shared" si="4"/>
        <v>0.45599999999999996</v>
      </c>
      <c r="N29" s="15">
        <f t="shared" si="4"/>
        <v>0</v>
      </c>
      <c r="O29" s="15">
        <f t="shared" si="4"/>
        <v>0.73559999999999992</v>
      </c>
      <c r="P29" s="15">
        <f t="shared" si="4"/>
        <v>6.6000000000000003E-2</v>
      </c>
      <c r="Q29" s="15">
        <f t="shared" si="4"/>
        <v>0.21359999999999998</v>
      </c>
      <c r="R29" s="15">
        <f t="shared" si="4"/>
        <v>0.45599999999999996</v>
      </c>
      <c r="S29" s="15">
        <f t="shared" si="4"/>
        <v>0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4"/>
        <v>2.2080000000000002</v>
      </c>
      <c r="AE29" s="15">
        <f t="shared" si="4"/>
        <v>1.4711999999999998</v>
      </c>
      <c r="AF29" s="15">
        <f t="shared" si="4"/>
        <v>0.13200000000000001</v>
      </c>
      <c r="AG29" s="15">
        <f t="shared" si="4"/>
        <v>0.42719999999999997</v>
      </c>
      <c r="AH29" s="15">
        <f t="shared" si="4"/>
        <v>0.91199999999999992</v>
      </c>
      <c r="AI29" s="15">
        <f t="shared" si="4"/>
        <v>0</v>
      </c>
      <c r="AJ29" s="15">
        <f t="shared" si="4"/>
        <v>0.73559999999999992</v>
      </c>
      <c r="AK29" s="15">
        <f t="shared" si="4"/>
        <v>6.6000000000000003E-2</v>
      </c>
      <c r="AL29" s="15">
        <f t="shared" si="4"/>
        <v>0.21359999999999998</v>
      </c>
      <c r="AM29" s="15">
        <f t="shared" si="4"/>
        <v>0.45599999999999996</v>
      </c>
      <c r="AN29" s="15">
        <f t="shared" si="4"/>
        <v>0</v>
      </c>
      <c r="AO29" s="15">
        <f t="shared" si="4"/>
        <v>0.73559999999999992</v>
      </c>
      <c r="AP29" s="15">
        <f t="shared" si="4"/>
        <v>6.6000000000000003E-2</v>
      </c>
      <c r="AQ29" s="15">
        <f t="shared" si="4"/>
        <v>0.21359999999999998</v>
      </c>
      <c r="AR29" s="15">
        <f t="shared" si="4"/>
        <v>0.45599999999999996</v>
      </c>
      <c r="AS29" s="15">
        <f t="shared" si="4"/>
        <v>0</v>
      </c>
      <c r="AT29" s="15">
        <f t="shared" si="4"/>
        <v>0</v>
      </c>
      <c r="AU29" s="15">
        <f t="shared" si="4"/>
        <v>0</v>
      </c>
      <c r="AV29" s="15">
        <f t="shared" si="4"/>
        <v>0</v>
      </c>
      <c r="AW29" s="15">
        <f t="shared" si="4"/>
        <v>0</v>
      </c>
      <c r="AX29" s="15">
        <f t="shared" si="4"/>
        <v>0</v>
      </c>
      <c r="AY29" s="15">
        <f t="shared" si="4"/>
        <v>0</v>
      </c>
      <c r="AZ29" s="15">
        <f t="shared" si="4"/>
        <v>0</v>
      </c>
      <c r="BA29" s="15">
        <f t="shared" si="4"/>
        <v>0</v>
      </c>
      <c r="BB29" s="15">
        <f t="shared" si="4"/>
        <v>0</v>
      </c>
      <c r="BC29" s="15">
        <f t="shared" si="4"/>
        <v>0</v>
      </c>
      <c r="BH29" s="65"/>
    </row>
    <row r="30" spans="1:60" ht="47.25" x14ac:dyDescent="0.25">
      <c r="A30" s="35" t="s">
        <v>50</v>
      </c>
      <c r="B30" s="36" t="s">
        <v>268</v>
      </c>
      <c r="C30" s="36" t="s">
        <v>287</v>
      </c>
      <c r="D30" s="15">
        <f t="shared" ref="D30:N30" si="5">D31+D32+D33</f>
        <v>2.2080000000000002</v>
      </c>
      <c r="E30" s="15">
        <f t="shared" si="5"/>
        <v>1.4711999999999998</v>
      </c>
      <c r="F30" s="15">
        <f t="shared" si="5"/>
        <v>0.13200000000000001</v>
      </c>
      <c r="G30" s="15">
        <f t="shared" si="5"/>
        <v>0.42719999999999997</v>
      </c>
      <c r="H30" s="15">
        <f t="shared" si="5"/>
        <v>0.91199999999999992</v>
      </c>
      <c r="I30" s="15">
        <f t="shared" si="5"/>
        <v>0</v>
      </c>
      <c r="J30" s="15">
        <f t="shared" si="5"/>
        <v>0.73559999999999992</v>
      </c>
      <c r="K30" s="15">
        <f t="shared" si="5"/>
        <v>6.6000000000000003E-2</v>
      </c>
      <c r="L30" s="15">
        <f t="shared" si="5"/>
        <v>0.21359999999999998</v>
      </c>
      <c r="M30" s="15">
        <f t="shared" si="5"/>
        <v>0.45599999999999996</v>
      </c>
      <c r="N30" s="15">
        <f t="shared" si="5"/>
        <v>0</v>
      </c>
      <c r="O30" s="15">
        <f>O31+O32+O33</f>
        <v>0.73559999999999992</v>
      </c>
      <c r="P30" s="15">
        <f t="shared" ref="P30:BC30" si="6">P31+P32+P33</f>
        <v>6.6000000000000003E-2</v>
      </c>
      <c r="Q30" s="15">
        <f t="shared" si="6"/>
        <v>0.21359999999999998</v>
      </c>
      <c r="R30" s="15">
        <f t="shared" si="6"/>
        <v>0.45599999999999996</v>
      </c>
      <c r="S30" s="15">
        <f t="shared" si="6"/>
        <v>0</v>
      </c>
      <c r="T30" s="15">
        <f t="shared" si="6"/>
        <v>0</v>
      </c>
      <c r="U30" s="15">
        <f t="shared" si="6"/>
        <v>0</v>
      </c>
      <c r="V30" s="15">
        <f t="shared" si="6"/>
        <v>0</v>
      </c>
      <c r="W30" s="15">
        <f t="shared" si="6"/>
        <v>0</v>
      </c>
      <c r="X30" s="15">
        <f t="shared" si="6"/>
        <v>0</v>
      </c>
      <c r="Y30" s="15">
        <f t="shared" si="6"/>
        <v>0</v>
      </c>
      <c r="Z30" s="15">
        <f t="shared" si="6"/>
        <v>0</v>
      </c>
      <c r="AA30" s="15">
        <f t="shared" si="6"/>
        <v>0</v>
      </c>
      <c r="AB30" s="15">
        <f t="shared" si="6"/>
        <v>0</v>
      </c>
      <c r="AC30" s="15">
        <f t="shared" si="6"/>
        <v>0</v>
      </c>
      <c r="AD30" s="15">
        <f t="shared" ref="AD30:AI30" si="7">AD31+AD32+AD33</f>
        <v>2.2080000000000002</v>
      </c>
      <c r="AE30" s="15">
        <f t="shared" si="7"/>
        <v>1.4711999999999998</v>
      </c>
      <c r="AF30" s="15">
        <f t="shared" si="7"/>
        <v>0.13200000000000001</v>
      </c>
      <c r="AG30" s="15">
        <f t="shared" si="7"/>
        <v>0.42719999999999997</v>
      </c>
      <c r="AH30" s="15">
        <f t="shared" si="7"/>
        <v>0.91199999999999992</v>
      </c>
      <c r="AI30" s="15">
        <f t="shared" si="7"/>
        <v>0</v>
      </c>
      <c r="AJ30" s="15">
        <f t="shared" si="6"/>
        <v>0.73559999999999992</v>
      </c>
      <c r="AK30" s="15">
        <f t="shared" si="6"/>
        <v>6.6000000000000003E-2</v>
      </c>
      <c r="AL30" s="15">
        <f t="shared" si="6"/>
        <v>0.21359999999999998</v>
      </c>
      <c r="AM30" s="15">
        <f t="shared" si="6"/>
        <v>0.45599999999999996</v>
      </c>
      <c r="AN30" s="15">
        <f t="shared" si="6"/>
        <v>0</v>
      </c>
      <c r="AO30" s="15">
        <f t="shared" si="6"/>
        <v>0.73559999999999992</v>
      </c>
      <c r="AP30" s="15">
        <f t="shared" si="6"/>
        <v>6.6000000000000003E-2</v>
      </c>
      <c r="AQ30" s="15">
        <f t="shared" si="6"/>
        <v>0.21359999999999998</v>
      </c>
      <c r="AR30" s="15">
        <f t="shared" si="6"/>
        <v>0.45599999999999996</v>
      </c>
      <c r="AS30" s="15">
        <f t="shared" si="6"/>
        <v>0</v>
      </c>
      <c r="AT30" s="15">
        <f t="shared" si="6"/>
        <v>0</v>
      </c>
      <c r="AU30" s="15">
        <f t="shared" si="6"/>
        <v>0</v>
      </c>
      <c r="AV30" s="15">
        <f t="shared" si="6"/>
        <v>0</v>
      </c>
      <c r="AW30" s="15">
        <f t="shared" si="6"/>
        <v>0</v>
      </c>
      <c r="AX30" s="15">
        <f t="shared" si="6"/>
        <v>0</v>
      </c>
      <c r="AY30" s="15">
        <f t="shared" si="6"/>
        <v>0</v>
      </c>
      <c r="AZ30" s="15">
        <f t="shared" si="6"/>
        <v>0</v>
      </c>
      <c r="BA30" s="15">
        <f t="shared" si="6"/>
        <v>0</v>
      </c>
      <c r="BB30" s="15">
        <f t="shared" si="6"/>
        <v>0</v>
      </c>
      <c r="BC30" s="15">
        <f t="shared" si="6"/>
        <v>0</v>
      </c>
      <c r="BH30" s="65"/>
    </row>
    <row r="31" spans="1:60" x14ac:dyDescent="0.25">
      <c r="A31" s="114" t="s">
        <v>269</v>
      </c>
      <c r="B31" s="110" t="s">
        <v>279</v>
      </c>
      <c r="C31" s="111" t="s">
        <v>280</v>
      </c>
      <c r="D31" s="15">
        <f>пр.10!D30</f>
        <v>0.73599999999999999</v>
      </c>
      <c r="E31" s="15">
        <f t="shared" ref="E31:I33" si="8">J31+O31+T31+Y31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>K31+L31+M31+N31</f>
        <v>0</v>
      </c>
      <c r="K31" s="15">
        <v>0</v>
      </c>
      <c r="L31" s="15">
        <v>0</v>
      </c>
      <c r="M31" s="15">
        <v>0</v>
      </c>
      <c r="N31" s="15">
        <v>0</v>
      </c>
      <c r="O31" s="15">
        <f>P31+Q31+R31+S31</f>
        <v>0</v>
      </c>
      <c r="P31" s="15">
        <v>0</v>
      </c>
      <c r="Q31" s="15">
        <v>0</v>
      </c>
      <c r="R31" s="15">
        <v>0</v>
      </c>
      <c r="S31" s="15">
        <v>0</v>
      </c>
      <c r="T31" s="15">
        <f>U31+V31+W31+X31</f>
        <v>0</v>
      </c>
      <c r="U31" s="15">
        <v>0</v>
      </c>
      <c r="V31" s="15">
        <v>0</v>
      </c>
      <c r="W31" s="15">
        <v>0</v>
      </c>
      <c r="X31" s="15">
        <v>0</v>
      </c>
      <c r="Y31" s="15">
        <f>Z31+AA31+AB31+AC31</f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f>D31</f>
        <v>0.73599999999999999</v>
      </c>
      <c r="AE31" s="15">
        <f t="shared" ref="AE31:AI33" si="9">AJ31+AO31+AT31+AY31</f>
        <v>0</v>
      </c>
      <c r="AF31" s="15">
        <f t="shared" si="9"/>
        <v>0</v>
      </c>
      <c r="AG31" s="15">
        <f t="shared" si="9"/>
        <v>0</v>
      </c>
      <c r="AH31" s="15">
        <f t="shared" si="9"/>
        <v>0</v>
      </c>
      <c r="AI31" s="15">
        <f t="shared" si="9"/>
        <v>0</v>
      </c>
      <c r="AJ31" s="15">
        <f>AK31+AL31+AM31+AN31</f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f>AP31+AQ31+AR31+AS31</f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f>AU31+AV31+AW31+AX31</f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f>AZ31+BA31+BB31+BC31</f>
        <v>0</v>
      </c>
      <c r="AZ31" s="15">
        <v>0</v>
      </c>
      <c r="BA31" s="15">
        <v>0</v>
      </c>
      <c r="BB31" s="15">
        <v>0</v>
      </c>
      <c r="BC31" s="15">
        <v>0</v>
      </c>
      <c r="BH31" s="65"/>
    </row>
    <row r="32" spans="1:60" x14ac:dyDescent="0.25">
      <c r="A32" s="114" t="s">
        <v>270</v>
      </c>
      <c r="B32" s="110" t="s">
        <v>281</v>
      </c>
      <c r="C32" s="111" t="s">
        <v>282</v>
      </c>
      <c r="D32" s="15">
        <f>пр.10!D31</f>
        <v>0.73599999999999999</v>
      </c>
      <c r="E32" s="15">
        <f t="shared" si="8"/>
        <v>0.73559999999999992</v>
      </c>
      <c r="F32" s="15">
        <f t="shared" si="8"/>
        <v>6.6000000000000003E-2</v>
      </c>
      <c r="G32" s="15">
        <f t="shared" si="8"/>
        <v>0.21359999999999998</v>
      </c>
      <c r="H32" s="15">
        <f t="shared" si="8"/>
        <v>0.45599999999999996</v>
      </c>
      <c r="I32" s="15">
        <f t="shared" si="8"/>
        <v>0</v>
      </c>
      <c r="J32" s="15">
        <f>K32+L32+M32+N32</f>
        <v>0.73559999999999992</v>
      </c>
      <c r="K32" s="15">
        <f>0.055*1.2</f>
        <v>6.6000000000000003E-2</v>
      </c>
      <c r="L32" s="15">
        <f>0.178*1.2</f>
        <v>0.21359999999999998</v>
      </c>
      <c r="M32" s="15">
        <f>0.38*1.2</f>
        <v>0.45599999999999996</v>
      </c>
      <c r="N32" s="15">
        <v>0</v>
      </c>
      <c r="O32" s="15">
        <f>P32+Q32+R32+S32</f>
        <v>0</v>
      </c>
      <c r="P32" s="15">
        <v>0</v>
      </c>
      <c r="Q32" s="15">
        <v>0</v>
      </c>
      <c r="R32" s="15">
        <v>0</v>
      </c>
      <c r="S32" s="15">
        <v>0</v>
      </c>
      <c r="T32" s="15">
        <f>U32+V32+W32+X32</f>
        <v>0</v>
      </c>
      <c r="U32" s="15">
        <v>0</v>
      </c>
      <c r="V32" s="15">
        <v>0</v>
      </c>
      <c r="W32" s="15">
        <v>0</v>
      </c>
      <c r="X32" s="15">
        <v>0</v>
      </c>
      <c r="Y32" s="15">
        <f>Z32+AA32+AB32+AC32</f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f>D32</f>
        <v>0.73599999999999999</v>
      </c>
      <c r="AE32" s="15">
        <f t="shared" si="9"/>
        <v>0.73559999999999992</v>
      </c>
      <c r="AF32" s="15">
        <f t="shared" si="9"/>
        <v>6.6000000000000003E-2</v>
      </c>
      <c r="AG32" s="15">
        <f t="shared" si="9"/>
        <v>0.21359999999999998</v>
      </c>
      <c r="AH32" s="15">
        <f t="shared" si="9"/>
        <v>0.45599999999999996</v>
      </c>
      <c r="AI32" s="15">
        <f t="shared" si="9"/>
        <v>0</v>
      </c>
      <c r="AJ32" s="15">
        <f>AK32+AL32+AM32+AN32</f>
        <v>0.73559999999999992</v>
      </c>
      <c r="AK32" s="15">
        <f>0.055*1.2</f>
        <v>6.6000000000000003E-2</v>
      </c>
      <c r="AL32" s="15">
        <f>0.178*1.2</f>
        <v>0.21359999999999998</v>
      </c>
      <c r="AM32" s="15">
        <f>0.38*1.2</f>
        <v>0.45599999999999996</v>
      </c>
      <c r="AN32" s="15">
        <v>0</v>
      </c>
      <c r="AO32" s="15">
        <f>AP32+AQ32+AR32+AS32</f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f>AU32+AV32+AW32+AX32</f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f>AZ32+BA32+BB32+BC32</f>
        <v>0</v>
      </c>
      <c r="AZ32" s="15">
        <v>0</v>
      </c>
      <c r="BA32" s="15">
        <v>0</v>
      </c>
      <c r="BB32" s="15">
        <v>0</v>
      </c>
      <c r="BC32" s="15">
        <v>0</v>
      </c>
      <c r="BH32" s="65"/>
    </row>
    <row r="33" spans="1:60" x14ac:dyDescent="0.25">
      <c r="A33" s="114" t="s">
        <v>271</v>
      </c>
      <c r="B33" s="110" t="s">
        <v>283</v>
      </c>
      <c r="C33" s="111" t="s">
        <v>284</v>
      </c>
      <c r="D33" s="15">
        <f>пр.10!D32</f>
        <v>0.73599999999999999</v>
      </c>
      <c r="E33" s="15">
        <f t="shared" si="8"/>
        <v>0.73559999999999992</v>
      </c>
      <c r="F33" s="15">
        <f t="shared" si="8"/>
        <v>6.6000000000000003E-2</v>
      </c>
      <c r="G33" s="15">
        <f t="shared" si="8"/>
        <v>0.21359999999999998</v>
      </c>
      <c r="H33" s="15">
        <f t="shared" si="8"/>
        <v>0.45599999999999996</v>
      </c>
      <c r="I33" s="15">
        <f t="shared" si="8"/>
        <v>0</v>
      </c>
      <c r="J33" s="15">
        <f>K33+L33+M33+N33</f>
        <v>0</v>
      </c>
      <c r="K33" s="15">
        <v>0</v>
      </c>
      <c r="L33" s="15">
        <v>0</v>
      </c>
      <c r="M33" s="15">
        <v>0</v>
      </c>
      <c r="N33" s="15">
        <v>0</v>
      </c>
      <c r="O33" s="15">
        <f>P33+Q33+R33+S33</f>
        <v>0.73559999999999992</v>
      </c>
      <c r="P33" s="15">
        <f>0.055*1.2</f>
        <v>6.6000000000000003E-2</v>
      </c>
      <c r="Q33" s="15">
        <f>0.178*1.2</f>
        <v>0.21359999999999998</v>
      </c>
      <c r="R33" s="15">
        <f>0.38*1.2</f>
        <v>0.45599999999999996</v>
      </c>
      <c r="S33" s="15">
        <v>0</v>
      </c>
      <c r="T33" s="15">
        <f>U33+V33+W33+X33</f>
        <v>0</v>
      </c>
      <c r="U33" s="15">
        <v>0</v>
      </c>
      <c r="V33" s="15">
        <v>0</v>
      </c>
      <c r="W33" s="15">
        <v>0</v>
      </c>
      <c r="X33" s="15">
        <v>0</v>
      </c>
      <c r="Y33" s="15">
        <f>Z33+AA33+AB33+AC33</f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f>D33</f>
        <v>0.73599999999999999</v>
      </c>
      <c r="AE33" s="15">
        <f t="shared" si="9"/>
        <v>0.73559999999999992</v>
      </c>
      <c r="AF33" s="15">
        <f t="shared" si="9"/>
        <v>6.6000000000000003E-2</v>
      </c>
      <c r="AG33" s="15">
        <f t="shared" si="9"/>
        <v>0.21359999999999998</v>
      </c>
      <c r="AH33" s="15">
        <f t="shared" si="9"/>
        <v>0.45599999999999996</v>
      </c>
      <c r="AI33" s="15">
        <f t="shared" si="9"/>
        <v>0</v>
      </c>
      <c r="AJ33" s="15">
        <f>AK33+AL33+AM33+AN33</f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f>AP33+AQ33+AR33+AS33</f>
        <v>0.73559999999999992</v>
      </c>
      <c r="AP33" s="15">
        <f>0.055*1.2</f>
        <v>6.6000000000000003E-2</v>
      </c>
      <c r="AQ33" s="15">
        <f>0.178*1.2</f>
        <v>0.21359999999999998</v>
      </c>
      <c r="AR33" s="15">
        <f>0.38*1.2</f>
        <v>0.45599999999999996</v>
      </c>
      <c r="AS33" s="15">
        <v>0</v>
      </c>
      <c r="AT33" s="15">
        <f>AU33+AV33+AW33+AX33</f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f>AZ33+BA33+BB33+BC33</f>
        <v>0</v>
      </c>
      <c r="AZ33" s="15">
        <v>0</v>
      </c>
      <c r="BA33" s="15">
        <v>0</v>
      </c>
      <c r="BB33" s="15">
        <v>0</v>
      </c>
      <c r="BC33" s="15">
        <v>0</v>
      </c>
      <c r="BH33" s="65"/>
    </row>
    <row r="34" spans="1:60" ht="63" x14ac:dyDescent="0.25">
      <c r="A34" s="19" t="s">
        <v>52</v>
      </c>
      <c r="B34" s="20" t="s">
        <v>53</v>
      </c>
      <c r="C34" s="21" t="s">
        <v>31</v>
      </c>
      <c r="D34" s="15" t="s">
        <v>60</v>
      </c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15" t="s">
        <v>60</v>
      </c>
      <c r="AG34" s="15" t="s">
        <v>60</v>
      </c>
      <c r="AH34" s="15" t="s">
        <v>60</v>
      </c>
      <c r="AI34" s="15" t="s">
        <v>60</v>
      </c>
      <c r="AJ34" s="15" t="s">
        <v>60</v>
      </c>
      <c r="AK34" s="15" t="s">
        <v>60</v>
      </c>
      <c r="AL34" s="15" t="s">
        <v>60</v>
      </c>
      <c r="AM34" s="15" t="s">
        <v>60</v>
      </c>
      <c r="AN34" s="15" t="s">
        <v>60</v>
      </c>
      <c r="AO34" s="15" t="s">
        <v>60</v>
      </c>
      <c r="AP34" s="15" t="s">
        <v>60</v>
      </c>
      <c r="AQ34" s="15" t="s">
        <v>60</v>
      </c>
      <c r="AR34" s="15" t="s">
        <v>60</v>
      </c>
      <c r="AS34" s="15" t="s">
        <v>60</v>
      </c>
      <c r="AT34" s="15" t="s">
        <v>60</v>
      </c>
      <c r="AU34" s="15" t="s">
        <v>60</v>
      </c>
      <c r="AV34" s="15" t="s">
        <v>60</v>
      </c>
      <c r="AW34" s="15" t="s">
        <v>60</v>
      </c>
      <c r="AX34" s="15" t="s">
        <v>60</v>
      </c>
      <c r="AY34" s="15" t="s">
        <v>60</v>
      </c>
      <c r="AZ34" s="15" t="s">
        <v>60</v>
      </c>
      <c r="BA34" s="15" t="s">
        <v>60</v>
      </c>
      <c r="BB34" s="15" t="s">
        <v>60</v>
      </c>
      <c r="BC34" s="15" t="s">
        <v>60</v>
      </c>
      <c r="BH34" s="65"/>
    </row>
    <row r="35" spans="1:60" ht="31.5" x14ac:dyDescent="0.25">
      <c r="A35" s="19" t="s">
        <v>54</v>
      </c>
      <c r="B35" s="33" t="s">
        <v>55</v>
      </c>
      <c r="C35" s="21" t="s">
        <v>31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15" t="s">
        <v>60</v>
      </c>
      <c r="AG35" s="15" t="s">
        <v>60</v>
      </c>
      <c r="AH35" s="15" t="s">
        <v>60</v>
      </c>
      <c r="AI35" s="15" t="s">
        <v>60</v>
      </c>
      <c r="AJ35" s="15" t="s">
        <v>60</v>
      </c>
      <c r="AK35" s="15" t="s">
        <v>60</v>
      </c>
      <c r="AL35" s="15" t="s">
        <v>60</v>
      </c>
      <c r="AM35" s="15" t="s">
        <v>60</v>
      </c>
      <c r="AN35" s="15" t="s">
        <v>60</v>
      </c>
      <c r="AO35" s="15" t="s">
        <v>60</v>
      </c>
      <c r="AP35" s="15" t="s">
        <v>60</v>
      </c>
      <c r="AQ35" s="15" t="s">
        <v>60</v>
      </c>
      <c r="AR35" s="15" t="s">
        <v>60</v>
      </c>
      <c r="AS35" s="15" t="s">
        <v>60</v>
      </c>
      <c r="AT35" s="15" t="s">
        <v>60</v>
      </c>
      <c r="AU35" s="15" t="s">
        <v>60</v>
      </c>
      <c r="AV35" s="15" t="s">
        <v>60</v>
      </c>
      <c r="AW35" s="15" t="s">
        <v>60</v>
      </c>
      <c r="AX35" s="15" t="s">
        <v>60</v>
      </c>
      <c r="AY35" s="15" t="s">
        <v>60</v>
      </c>
      <c r="AZ35" s="15" t="s">
        <v>60</v>
      </c>
      <c r="BA35" s="15" t="s">
        <v>60</v>
      </c>
      <c r="BB35" s="15" t="s">
        <v>60</v>
      </c>
      <c r="BC35" s="15" t="s">
        <v>60</v>
      </c>
      <c r="BH35" s="65"/>
    </row>
    <row r="36" spans="1:60" ht="47.25" x14ac:dyDescent="0.25">
      <c r="A36" s="19" t="s">
        <v>56</v>
      </c>
      <c r="B36" s="22" t="s">
        <v>57</v>
      </c>
      <c r="C36" s="21" t="s">
        <v>31</v>
      </c>
      <c r="D36" s="15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15" t="s">
        <v>60</v>
      </c>
      <c r="AG36" s="15" t="s">
        <v>60</v>
      </c>
      <c r="AH36" s="15" t="s">
        <v>60</v>
      </c>
      <c r="AI36" s="15" t="s">
        <v>60</v>
      </c>
      <c r="AJ36" s="15" t="s">
        <v>60</v>
      </c>
      <c r="AK36" s="15" t="s">
        <v>60</v>
      </c>
      <c r="AL36" s="15" t="s">
        <v>60</v>
      </c>
      <c r="AM36" s="15" t="s">
        <v>60</v>
      </c>
      <c r="AN36" s="15" t="s">
        <v>60</v>
      </c>
      <c r="AO36" s="15" t="s">
        <v>60</v>
      </c>
      <c r="AP36" s="15" t="s">
        <v>60</v>
      </c>
      <c r="AQ36" s="15" t="s">
        <v>60</v>
      </c>
      <c r="AR36" s="15" t="s">
        <v>60</v>
      </c>
      <c r="AS36" s="15" t="s">
        <v>60</v>
      </c>
      <c r="AT36" s="15" t="s">
        <v>60</v>
      </c>
      <c r="AU36" s="15" t="s">
        <v>60</v>
      </c>
      <c r="AV36" s="15" t="s">
        <v>60</v>
      </c>
      <c r="AW36" s="15" t="s">
        <v>60</v>
      </c>
      <c r="AX36" s="15" t="s">
        <v>60</v>
      </c>
      <c r="AY36" s="15" t="s">
        <v>60</v>
      </c>
      <c r="AZ36" s="15" t="s">
        <v>60</v>
      </c>
      <c r="BA36" s="15" t="s">
        <v>60</v>
      </c>
      <c r="BB36" s="15" t="s">
        <v>60</v>
      </c>
      <c r="BC36" s="15" t="s">
        <v>60</v>
      </c>
      <c r="BH36" s="65"/>
    </row>
    <row r="37" spans="1:60" ht="31.5" x14ac:dyDescent="0.25">
      <c r="A37" s="29" t="s">
        <v>58</v>
      </c>
      <c r="B37" s="30" t="s">
        <v>59</v>
      </c>
      <c r="C37" s="16" t="str">
        <f>C38</f>
        <v>K_0017</v>
      </c>
      <c r="D37" s="15">
        <f>D38</f>
        <v>0.91200000000000003</v>
      </c>
      <c r="E37" s="15">
        <f t="shared" ref="E37:BC37" si="10">E38</f>
        <v>0.91200000000000003</v>
      </c>
      <c r="F37" s="15">
        <f t="shared" si="10"/>
        <v>0</v>
      </c>
      <c r="G37" s="15">
        <f t="shared" si="10"/>
        <v>0</v>
      </c>
      <c r="H37" s="15">
        <f t="shared" si="10"/>
        <v>0.91200000000000003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10"/>
        <v>0</v>
      </c>
      <c r="O37" s="15">
        <f t="shared" si="10"/>
        <v>0.91200000000000003</v>
      </c>
      <c r="P37" s="15">
        <f t="shared" si="10"/>
        <v>0</v>
      </c>
      <c r="Q37" s="15">
        <f t="shared" si="10"/>
        <v>0</v>
      </c>
      <c r="R37" s="15">
        <f t="shared" si="10"/>
        <v>0.91200000000000003</v>
      </c>
      <c r="S37" s="15">
        <f t="shared" si="10"/>
        <v>0</v>
      </c>
      <c r="T37" s="15">
        <f t="shared" si="10"/>
        <v>0</v>
      </c>
      <c r="U37" s="15">
        <f t="shared" si="10"/>
        <v>0</v>
      </c>
      <c r="V37" s="15">
        <f t="shared" si="10"/>
        <v>0</v>
      </c>
      <c r="W37" s="15">
        <f t="shared" si="10"/>
        <v>0</v>
      </c>
      <c r="X37" s="15">
        <f t="shared" si="10"/>
        <v>0</v>
      </c>
      <c r="Y37" s="15">
        <f t="shared" si="10"/>
        <v>0</v>
      </c>
      <c r="Z37" s="15">
        <f t="shared" si="10"/>
        <v>0</v>
      </c>
      <c r="AA37" s="15">
        <f t="shared" si="10"/>
        <v>0</v>
      </c>
      <c r="AB37" s="15">
        <f t="shared" si="10"/>
        <v>0</v>
      </c>
      <c r="AC37" s="15">
        <f t="shared" si="10"/>
        <v>0</v>
      </c>
      <c r="AD37" s="15">
        <f t="shared" si="10"/>
        <v>0.91200000000000003</v>
      </c>
      <c r="AE37" s="15">
        <f t="shared" si="10"/>
        <v>0.91200000000000003</v>
      </c>
      <c r="AF37" s="15">
        <f t="shared" si="10"/>
        <v>0</v>
      </c>
      <c r="AG37" s="15">
        <f t="shared" si="10"/>
        <v>0</v>
      </c>
      <c r="AH37" s="15">
        <f t="shared" si="10"/>
        <v>0.91200000000000003</v>
      </c>
      <c r="AI37" s="15">
        <f t="shared" si="10"/>
        <v>0</v>
      </c>
      <c r="AJ37" s="15">
        <f t="shared" si="10"/>
        <v>0</v>
      </c>
      <c r="AK37" s="15">
        <f t="shared" si="10"/>
        <v>0</v>
      </c>
      <c r="AL37" s="15">
        <f t="shared" si="10"/>
        <v>0</v>
      </c>
      <c r="AM37" s="15">
        <f t="shared" si="10"/>
        <v>0</v>
      </c>
      <c r="AN37" s="15">
        <f t="shared" si="10"/>
        <v>0</v>
      </c>
      <c r="AO37" s="15">
        <f t="shared" si="10"/>
        <v>0.91200000000000003</v>
      </c>
      <c r="AP37" s="15">
        <f t="shared" si="10"/>
        <v>0</v>
      </c>
      <c r="AQ37" s="15">
        <f t="shared" si="10"/>
        <v>0</v>
      </c>
      <c r="AR37" s="15">
        <f t="shared" si="10"/>
        <v>0.91200000000000003</v>
      </c>
      <c r="AS37" s="15">
        <f t="shared" si="10"/>
        <v>0</v>
      </c>
      <c r="AT37" s="15">
        <f t="shared" si="10"/>
        <v>0</v>
      </c>
      <c r="AU37" s="15">
        <f t="shared" si="10"/>
        <v>0</v>
      </c>
      <c r="AV37" s="15">
        <f t="shared" si="10"/>
        <v>0</v>
      </c>
      <c r="AW37" s="15">
        <f t="shared" si="10"/>
        <v>0</v>
      </c>
      <c r="AX37" s="15">
        <f t="shared" si="10"/>
        <v>0</v>
      </c>
      <c r="AY37" s="15">
        <f t="shared" si="10"/>
        <v>0</v>
      </c>
      <c r="AZ37" s="15">
        <f t="shared" si="10"/>
        <v>0</v>
      </c>
      <c r="BA37" s="15">
        <f t="shared" si="10"/>
        <v>0</v>
      </c>
      <c r="BB37" s="15">
        <f t="shared" si="10"/>
        <v>0</v>
      </c>
      <c r="BC37" s="15">
        <f t="shared" si="10"/>
        <v>0</v>
      </c>
    </row>
    <row r="38" spans="1:60" ht="31.5" x14ac:dyDescent="0.25">
      <c r="A38" s="109" t="s">
        <v>267</v>
      </c>
      <c r="B38" s="110" t="s">
        <v>285</v>
      </c>
      <c r="C38" s="111" t="s">
        <v>286</v>
      </c>
      <c r="D38" s="15">
        <f>пр.10!D37</f>
        <v>0.91200000000000003</v>
      </c>
      <c r="E38" s="15">
        <f>J38+O38+T38+Y38</f>
        <v>0.91200000000000003</v>
      </c>
      <c r="F38" s="15">
        <f>K38+P38+U38+Z38</f>
        <v>0</v>
      </c>
      <c r="G38" s="15">
        <f>L38+Q38+V38+AA38</f>
        <v>0</v>
      </c>
      <c r="H38" s="15">
        <f>M38+R38+W38+AB38</f>
        <v>0.91200000000000003</v>
      </c>
      <c r="I38" s="15">
        <f>N38+S38+X38+AC38</f>
        <v>0</v>
      </c>
      <c r="J38" s="15">
        <f>K38+L38+M38+N38</f>
        <v>0</v>
      </c>
      <c r="K38" s="15">
        <v>0</v>
      </c>
      <c r="L38" s="15">
        <v>0</v>
      </c>
      <c r="M38" s="15">
        <v>0</v>
      </c>
      <c r="N38" s="15">
        <v>0</v>
      </c>
      <c r="O38" s="15">
        <f>P38+Q38+R38+S38</f>
        <v>0.91200000000000003</v>
      </c>
      <c r="P38" s="15">
        <v>0</v>
      </c>
      <c r="Q38" s="15">
        <v>0</v>
      </c>
      <c r="R38" s="15">
        <f>D38</f>
        <v>0.91200000000000003</v>
      </c>
      <c r="S38" s="15">
        <v>0</v>
      </c>
      <c r="T38" s="15">
        <f>U38+V38+W38+X38</f>
        <v>0</v>
      </c>
      <c r="U38" s="15">
        <v>0</v>
      </c>
      <c r="V38" s="15">
        <v>0</v>
      </c>
      <c r="W38" s="15">
        <v>0</v>
      </c>
      <c r="X38" s="15">
        <v>0</v>
      </c>
      <c r="Y38" s="15">
        <f>Z38+AA38+AB38+AC38</f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f>D38</f>
        <v>0.91200000000000003</v>
      </c>
      <c r="AE38" s="15">
        <f>AJ38+AO38+AT38+AY38</f>
        <v>0.91200000000000003</v>
      </c>
      <c r="AF38" s="15">
        <f>AK38+AP38+AU38+AZ38</f>
        <v>0</v>
      </c>
      <c r="AG38" s="15">
        <f>AL38+AQ38+AV38+BA38</f>
        <v>0</v>
      </c>
      <c r="AH38" s="15">
        <f>AM38+AR38+AW38+BB38</f>
        <v>0.91200000000000003</v>
      </c>
      <c r="AI38" s="15">
        <f>AN38+AS38+AX38+BC38</f>
        <v>0</v>
      </c>
      <c r="AJ38" s="15">
        <f>AK38+AL38+AM38+AN38</f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f>AP38+AQ38+AR38+AS38</f>
        <v>0.91200000000000003</v>
      </c>
      <c r="AP38" s="15">
        <v>0</v>
      </c>
      <c r="AQ38" s="15">
        <v>0</v>
      </c>
      <c r="AR38" s="15">
        <f>AD38</f>
        <v>0.91200000000000003</v>
      </c>
      <c r="AS38" s="15">
        <v>0</v>
      </c>
      <c r="AT38" s="15">
        <f>AU38+AV38+AW38+AX38</f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f>AZ38+BA38+BB38+BC38</f>
        <v>0</v>
      </c>
      <c r="AZ38" s="15">
        <v>0</v>
      </c>
      <c r="BA38" s="15">
        <v>0</v>
      </c>
      <c r="BB38" s="15">
        <v>0</v>
      </c>
      <c r="BC38" s="15">
        <v>0</v>
      </c>
    </row>
  </sheetData>
  <mergeCells count="28">
    <mergeCell ref="W7:AK7"/>
    <mergeCell ref="W6:AK6"/>
    <mergeCell ref="AT2:BC2"/>
    <mergeCell ref="A3:BC3"/>
    <mergeCell ref="V4:W4"/>
    <mergeCell ref="X4:Y4"/>
    <mergeCell ref="Z4:AA4"/>
    <mergeCell ref="AY16:BC16"/>
    <mergeCell ref="AD16:AD17"/>
    <mergeCell ref="Z9:AA9"/>
    <mergeCell ref="A14:A17"/>
    <mergeCell ref="B14:B17"/>
    <mergeCell ref="C14:C17"/>
    <mergeCell ref="D14:AC14"/>
    <mergeCell ref="AD14:BC14"/>
    <mergeCell ref="E15:AC15"/>
    <mergeCell ref="AE15:BC15"/>
    <mergeCell ref="D16:D17"/>
    <mergeCell ref="E16:I16"/>
    <mergeCell ref="J16:N16"/>
    <mergeCell ref="O16:S16"/>
    <mergeCell ref="T16:X16"/>
    <mergeCell ref="Y16:AC16"/>
    <mergeCell ref="Y11:AN11"/>
    <mergeCell ref="AE16:AI16"/>
    <mergeCell ref="AJ16:AN16"/>
    <mergeCell ref="AO16:AS16"/>
    <mergeCell ref="AT16:AX16"/>
  </mergeCells>
  <conditionalFormatting sqref="A19:B19 A23:B23 A27:C28 A26:B26 A24:C25 A29:B29">
    <cfRule type="cellIs" dxfId="24" priority="21" operator="equal">
      <formula>0</formula>
    </cfRule>
  </conditionalFormatting>
  <conditionalFormatting sqref="A34:C36 A37:B37">
    <cfRule type="cellIs" dxfId="23" priority="18" operator="equal">
      <formula>0</formula>
    </cfRule>
  </conditionalFormatting>
  <conditionalFormatting sqref="A38">
    <cfRule type="cellIs" dxfId="22" priority="17" operator="equal">
      <formula>0</formula>
    </cfRule>
  </conditionalFormatting>
  <conditionalFormatting sqref="A31:A33 A30:B30">
    <cfRule type="cellIs" dxfId="21" priority="15" operator="equal">
      <formula>0</formula>
    </cfRule>
  </conditionalFormatting>
  <conditionalFormatting sqref="C37">
    <cfRule type="cellIs" dxfId="20" priority="13" operator="equal">
      <formula>0</formula>
    </cfRule>
  </conditionalFormatting>
  <conditionalFormatting sqref="B38:C38">
    <cfRule type="cellIs" dxfId="19" priority="8" operator="equal">
      <formula>0</formula>
    </cfRule>
  </conditionalFormatting>
  <conditionalFormatting sqref="B31:B33">
    <cfRule type="cellIs" dxfId="18" priority="7" operator="equal">
      <formula>0</formula>
    </cfRule>
  </conditionalFormatting>
  <conditionalFormatting sqref="C31:C33">
    <cfRule type="cellIs" dxfId="17" priority="6" operator="equal">
      <formula>0</formula>
    </cfRule>
  </conditionalFormatting>
  <conditionalFormatting sqref="C30">
    <cfRule type="cellIs" dxfId="16" priority="5" operator="equal">
      <formula>0</formula>
    </cfRule>
  </conditionalFormatting>
  <conditionalFormatting sqref="C29">
    <cfRule type="cellIs" dxfId="15" priority="4" operator="equal">
      <formula>0</formula>
    </cfRule>
  </conditionalFormatting>
  <conditionalFormatting sqref="C26">
    <cfRule type="cellIs" dxfId="14" priority="3" operator="equal">
      <formula>0</formula>
    </cfRule>
  </conditionalFormatting>
  <conditionalFormatting sqref="C23">
    <cfRule type="cellIs" dxfId="13" priority="2" operator="equal">
      <formula>0</formula>
    </cfRule>
  </conditionalFormatting>
  <conditionalFormatting sqref="C19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70" zoomScaleNormal="70" workbookViewId="0">
      <selection activeCell="C19" sqref="C19"/>
    </sheetView>
  </sheetViews>
  <sheetFormatPr defaultColWidth="9.140625" defaultRowHeight="15.75" x14ac:dyDescent="0.25"/>
  <cols>
    <col min="1" max="1" width="10.28515625" style="39" customWidth="1"/>
    <col min="2" max="2" width="48" style="39" customWidth="1"/>
    <col min="3" max="3" width="20.28515625" style="39" customWidth="1"/>
    <col min="4" max="4" width="9.7109375" style="39" bestFit="1" customWidth="1"/>
    <col min="5" max="5" width="9.28515625" style="39" customWidth="1"/>
    <col min="6" max="6" width="7.140625" style="39" bestFit="1" customWidth="1"/>
    <col min="7" max="7" width="5.85546875" style="39" customWidth="1"/>
    <col min="8" max="8" width="9" style="39" customWidth="1"/>
    <col min="9" max="9" width="9.7109375" style="39" customWidth="1"/>
    <col min="10" max="10" width="6.140625" style="39" customWidth="1"/>
    <col min="11" max="11" width="7" style="39" customWidth="1"/>
    <col min="12" max="12" width="7.5703125" style="39" customWidth="1"/>
    <col min="13" max="13" width="8" style="39" customWidth="1"/>
    <col min="14" max="43" width="5.5703125" style="39" customWidth="1"/>
    <col min="44" max="254" width="9.140625" style="39"/>
    <col min="255" max="255" width="5.28515625" style="39" customWidth="1"/>
    <col min="256" max="256" width="18.140625" style="39" customWidth="1"/>
    <col min="257" max="257" width="9" style="39" customWidth="1"/>
    <col min="258" max="299" width="4" style="39" customWidth="1"/>
    <col min="300" max="510" width="9.140625" style="39"/>
    <col min="511" max="511" width="5.28515625" style="39" customWidth="1"/>
    <col min="512" max="512" width="18.140625" style="39" customWidth="1"/>
    <col min="513" max="513" width="9" style="39" customWidth="1"/>
    <col min="514" max="555" width="4" style="39" customWidth="1"/>
    <col min="556" max="766" width="9.140625" style="39"/>
    <col min="767" max="767" width="5.28515625" style="39" customWidth="1"/>
    <col min="768" max="768" width="18.140625" style="39" customWidth="1"/>
    <col min="769" max="769" width="9" style="39" customWidth="1"/>
    <col min="770" max="811" width="4" style="39" customWidth="1"/>
    <col min="812" max="1022" width="9.140625" style="39"/>
    <col min="1023" max="1023" width="5.28515625" style="39" customWidth="1"/>
    <col min="1024" max="1024" width="18.140625" style="39" customWidth="1"/>
    <col min="1025" max="1025" width="9" style="39" customWidth="1"/>
    <col min="1026" max="1067" width="4" style="39" customWidth="1"/>
    <col min="1068" max="1278" width="9.140625" style="39"/>
    <col min="1279" max="1279" width="5.28515625" style="39" customWidth="1"/>
    <col min="1280" max="1280" width="18.140625" style="39" customWidth="1"/>
    <col min="1281" max="1281" width="9" style="39" customWidth="1"/>
    <col min="1282" max="1323" width="4" style="39" customWidth="1"/>
    <col min="1324" max="1534" width="9.140625" style="39"/>
    <col min="1535" max="1535" width="5.28515625" style="39" customWidth="1"/>
    <col min="1536" max="1536" width="18.140625" style="39" customWidth="1"/>
    <col min="1537" max="1537" width="9" style="39" customWidth="1"/>
    <col min="1538" max="1579" width="4" style="39" customWidth="1"/>
    <col min="1580" max="1790" width="9.140625" style="39"/>
    <col min="1791" max="1791" width="5.28515625" style="39" customWidth="1"/>
    <col min="1792" max="1792" width="18.140625" style="39" customWidth="1"/>
    <col min="1793" max="1793" width="9" style="39" customWidth="1"/>
    <col min="1794" max="1835" width="4" style="39" customWidth="1"/>
    <col min="1836" max="2046" width="9.140625" style="39"/>
    <col min="2047" max="2047" width="5.28515625" style="39" customWidth="1"/>
    <col min="2048" max="2048" width="18.140625" style="39" customWidth="1"/>
    <col min="2049" max="2049" width="9" style="39" customWidth="1"/>
    <col min="2050" max="2091" width="4" style="39" customWidth="1"/>
    <col min="2092" max="2302" width="9.140625" style="39"/>
    <col min="2303" max="2303" width="5.28515625" style="39" customWidth="1"/>
    <col min="2304" max="2304" width="18.140625" style="39" customWidth="1"/>
    <col min="2305" max="2305" width="9" style="39" customWidth="1"/>
    <col min="2306" max="2347" width="4" style="39" customWidth="1"/>
    <col min="2348" max="2558" width="9.140625" style="39"/>
    <col min="2559" max="2559" width="5.28515625" style="39" customWidth="1"/>
    <col min="2560" max="2560" width="18.140625" style="39" customWidth="1"/>
    <col min="2561" max="2561" width="9" style="39" customWidth="1"/>
    <col min="2562" max="2603" width="4" style="39" customWidth="1"/>
    <col min="2604" max="2814" width="9.140625" style="39"/>
    <col min="2815" max="2815" width="5.28515625" style="39" customWidth="1"/>
    <col min="2816" max="2816" width="18.140625" style="39" customWidth="1"/>
    <col min="2817" max="2817" width="9" style="39" customWidth="1"/>
    <col min="2818" max="2859" width="4" style="39" customWidth="1"/>
    <col min="2860" max="3070" width="9.140625" style="39"/>
    <col min="3071" max="3071" width="5.28515625" style="39" customWidth="1"/>
    <col min="3072" max="3072" width="18.140625" style="39" customWidth="1"/>
    <col min="3073" max="3073" width="9" style="39" customWidth="1"/>
    <col min="3074" max="3115" width="4" style="39" customWidth="1"/>
    <col min="3116" max="3326" width="9.140625" style="39"/>
    <col min="3327" max="3327" width="5.28515625" style="39" customWidth="1"/>
    <col min="3328" max="3328" width="18.140625" style="39" customWidth="1"/>
    <col min="3329" max="3329" width="9" style="39" customWidth="1"/>
    <col min="3330" max="3371" width="4" style="39" customWidth="1"/>
    <col min="3372" max="3582" width="9.140625" style="39"/>
    <col min="3583" max="3583" width="5.28515625" style="39" customWidth="1"/>
    <col min="3584" max="3584" width="18.140625" style="39" customWidth="1"/>
    <col min="3585" max="3585" width="9" style="39" customWidth="1"/>
    <col min="3586" max="3627" width="4" style="39" customWidth="1"/>
    <col min="3628" max="3838" width="9.140625" style="39"/>
    <col min="3839" max="3839" width="5.28515625" style="39" customWidth="1"/>
    <col min="3840" max="3840" width="18.140625" style="39" customWidth="1"/>
    <col min="3841" max="3841" width="9" style="39" customWidth="1"/>
    <col min="3842" max="3883" width="4" style="39" customWidth="1"/>
    <col min="3884" max="4094" width="9.140625" style="39"/>
    <col min="4095" max="4095" width="5.28515625" style="39" customWidth="1"/>
    <col min="4096" max="4096" width="18.140625" style="39" customWidth="1"/>
    <col min="4097" max="4097" width="9" style="39" customWidth="1"/>
    <col min="4098" max="4139" width="4" style="39" customWidth="1"/>
    <col min="4140" max="4350" width="9.140625" style="39"/>
    <col min="4351" max="4351" width="5.28515625" style="39" customWidth="1"/>
    <col min="4352" max="4352" width="18.140625" style="39" customWidth="1"/>
    <col min="4353" max="4353" width="9" style="39" customWidth="1"/>
    <col min="4354" max="4395" width="4" style="39" customWidth="1"/>
    <col min="4396" max="4606" width="9.140625" style="39"/>
    <col min="4607" max="4607" width="5.28515625" style="39" customWidth="1"/>
    <col min="4608" max="4608" width="18.140625" style="39" customWidth="1"/>
    <col min="4609" max="4609" width="9" style="39" customWidth="1"/>
    <col min="4610" max="4651" width="4" style="39" customWidth="1"/>
    <col min="4652" max="4862" width="9.140625" style="39"/>
    <col min="4863" max="4863" width="5.28515625" style="39" customWidth="1"/>
    <col min="4864" max="4864" width="18.140625" style="39" customWidth="1"/>
    <col min="4865" max="4865" width="9" style="39" customWidth="1"/>
    <col min="4866" max="4907" width="4" style="39" customWidth="1"/>
    <col min="4908" max="5118" width="9.140625" style="39"/>
    <col min="5119" max="5119" width="5.28515625" style="39" customWidth="1"/>
    <col min="5120" max="5120" width="18.140625" style="39" customWidth="1"/>
    <col min="5121" max="5121" width="9" style="39" customWidth="1"/>
    <col min="5122" max="5163" width="4" style="39" customWidth="1"/>
    <col min="5164" max="5374" width="9.140625" style="39"/>
    <col min="5375" max="5375" width="5.28515625" style="39" customWidth="1"/>
    <col min="5376" max="5376" width="18.140625" style="39" customWidth="1"/>
    <col min="5377" max="5377" width="9" style="39" customWidth="1"/>
    <col min="5378" max="5419" width="4" style="39" customWidth="1"/>
    <col min="5420" max="5630" width="9.140625" style="39"/>
    <col min="5631" max="5631" width="5.28515625" style="39" customWidth="1"/>
    <col min="5632" max="5632" width="18.140625" style="39" customWidth="1"/>
    <col min="5633" max="5633" width="9" style="39" customWidth="1"/>
    <col min="5634" max="5675" width="4" style="39" customWidth="1"/>
    <col min="5676" max="5886" width="9.140625" style="39"/>
    <col min="5887" max="5887" width="5.28515625" style="39" customWidth="1"/>
    <col min="5888" max="5888" width="18.140625" style="39" customWidth="1"/>
    <col min="5889" max="5889" width="9" style="39" customWidth="1"/>
    <col min="5890" max="5931" width="4" style="39" customWidth="1"/>
    <col min="5932" max="6142" width="9.140625" style="39"/>
    <col min="6143" max="6143" width="5.28515625" style="39" customWidth="1"/>
    <col min="6144" max="6144" width="18.140625" style="39" customWidth="1"/>
    <col min="6145" max="6145" width="9" style="39" customWidth="1"/>
    <col min="6146" max="6187" width="4" style="39" customWidth="1"/>
    <col min="6188" max="6398" width="9.140625" style="39"/>
    <col min="6399" max="6399" width="5.28515625" style="39" customWidth="1"/>
    <col min="6400" max="6400" width="18.140625" style="39" customWidth="1"/>
    <col min="6401" max="6401" width="9" style="39" customWidth="1"/>
    <col min="6402" max="6443" width="4" style="39" customWidth="1"/>
    <col min="6444" max="6654" width="9.140625" style="39"/>
    <col min="6655" max="6655" width="5.28515625" style="39" customWidth="1"/>
    <col min="6656" max="6656" width="18.140625" style="39" customWidth="1"/>
    <col min="6657" max="6657" width="9" style="39" customWidth="1"/>
    <col min="6658" max="6699" width="4" style="39" customWidth="1"/>
    <col min="6700" max="6910" width="9.140625" style="39"/>
    <col min="6911" max="6911" width="5.28515625" style="39" customWidth="1"/>
    <col min="6912" max="6912" width="18.140625" style="39" customWidth="1"/>
    <col min="6913" max="6913" width="9" style="39" customWidth="1"/>
    <col min="6914" max="6955" width="4" style="39" customWidth="1"/>
    <col min="6956" max="7166" width="9.140625" style="39"/>
    <col min="7167" max="7167" width="5.28515625" style="39" customWidth="1"/>
    <col min="7168" max="7168" width="18.140625" style="39" customWidth="1"/>
    <col min="7169" max="7169" width="9" style="39" customWidth="1"/>
    <col min="7170" max="7211" width="4" style="39" customWidth="1"/>
    <col min="7212" max="7422" width="9.140625" style="39"/>
    <col min="7423" max="7423" width="5.28515625" style="39" customWidth="1"/>
    <col min="7424" max="7424" width="18.140625" style="39" customWidth="1"/>
    <col min="7425" max="7425" width="9" style="39" customWidth="1"/>
    <col min="7426" max="7467" width="4" style="39" customWidth="1"/>
    <col min="7468" max="7678" width="9.140625" style="39"/>
    <col min="7679" max="7679" width="5.28515625" style="39" customWidth="1"/>
    <col min="7680" max="7680" width="18.140625" style="39" customWidth="1"/>
    <col min="7681" max="7681" width="9" style="39" customWidth="1"/>
    <col min="7682" max="7723" width="4" style="39" customWidth="1"/>
    <col min="7724" max="7934" width="9.140625" style="39"/>
    <col min="7935" max="7935" width="5.28515625" style="39" customWidth="1"/>
    <col min="7936" max="7936" width="18.140625" style="39" customWidth="1"/>
    <col min="7937" max="7937" width="9" style="39" customWidth="1"/>
    <col min="7938" max="7979" width="4" style="39" customWidth="1"/>
    <col min="7980" max="8190" width="9.140625" style="39"/>
    <col min="8191" max="8191" width="5.28515625" style="39" customWidth="1"/>
    <col min="8192" max="8192" width="18.140625" style="39" customWidth="1"/>
    <col min="8193" max="8193" width="9" style="39" customWidth="1"/>
    <col min="8194" max="8235" width="4" style="39" customWidth="1"/>
    <col min="8236" max="8446" width="9.140625" style="39"/>
    <col min="8447" max="8447" width="5.28515625" style="39" customWidth="1"/>
    <col min="8448" max="8448" width="18.140625" style="39" customWidth="1"/>
    <col min="8449" max="8449" width="9" style="39" customWidth="1"/>
    <col min="8450" max="8491" width="4" style="39" customWidth="1"/>
    <col min="8492" max="8702" width="9.140625" style="39"/>
    <col min="8703" max="8703" width="5.28515625" style="39" customWidth="1"/>
    <col min="8704" max="8704" width="18.140625" style="39" customWidth="1"/>
    <col min="8705" max="8705" width="9" style="39" customWidth="1"/>
    <col min="8706" max="8747" width="4" style="39" customWidth="1"/>
    <col min="8748" max="8958" width="9.140625" style="39"/>
    <col min="8959" max="8959" width="5.28515625" style="39" customWidth="1"/>
    <col min="8960" max="8960" width="18.140625" style="39" customWidth="1"/>
    <col min="8961" max="8961" width="9" style="39" customWidth="1"/>
    <col min="8962" max="9003" width="4" style="39" customWidth="1"/>
    <col min="9004" max="9214" width="9.140625" style="39"/>
    <col min="9215" max="9215" width="5.28515625" style="39" customWidth="1"/>
    <col min="9216" max="9216" width="18.140625" style="39" customWidth="1"/>
    <col min="9217" max="9217" width="9" style="39" customWidth="1"/>
    <col min="9218" max="9259" width="4" style="39" customWidth="1"/>
    <col min="9260" max="9470" width="9.140625" style="39"/>
    <col min="9471" max="9471" width="5.28515625" style="39" customWidth="1"/>
    <col min="9472" max="9472" width="18.140625" style="39" customWidth="1"/>
    <col min="9473" max="9473" width="9" style="39" customWidth="1"/>
    <col min="9474" max="9515" width="4" style="39" customWidth="1"/>
    <col min="9516" max="9726" width="9.140625" style="39"/>
    <col min="9727" max="9727" width="5.28515625" style="39" customWidth="1"/>
    <col min="9728" max="9728" width="18.140625" style="39" customWidth="1"/>
    <col min="9729" max="9729" width="9" style="39" customWidth="1"/>
    <col min="9730" max="9771" width="4" style="39" customWidth="1"/>
    <col min="9772" max="9982" width="9.140625" style="39"/>
    <col min="9983" max="9983" width="5.28515625" style="39" customWidth="1"/>
    <col min="9984" max="9984" width="18.140625" style="39" customWidth="1"/>
    <col min="9985" max="9985" width="9" style="39" customWidth="1"/>
    <col min="9986" max="10027" width="4" style="39" customWidth="1"/>
    <col min="10028" max="10238" width="9.140625" style="39"/>
    <col min="10239" max="10239" width="5.28515625" style="39" customWidth="1"/>
    <col min="10240" max="10240" width="18.140625" style="39" customWidth="1"/>
    <col min="10241" max="10241" width="9" style="39" customWidth="1"/>
    <col min="10242" max="10283" width="4" style="39" customWidth="1"/>
    <col min="10284" max="10494" width="9.140625" style="39"/>
    <col min="10495" max="10495" width="5.28515625" style="39" customWidth="1"/>
    <col min="10496" max="10496" width="18.140625" style="39" customWidth="1"/>
    <col min="10497" max="10497" width="9" style="39" customWidth="1"/>
    <col min="10498" max="10539" width="4" style="39" customWidth="1"/>
    <col min="10540" max="10750" width="9.140625" style="39"/>
    <col min="10751" max="10751" width="5.28515625" style="39" customWidth="1"/>
    <col min="10752" max="10752" width="18.140625" style="39" customWidth="1"/>
    <col min="10753" max="10753" width="9" style="39" customWidth="1"/>
    <col min="10754" max="10795" width="4" style="39" customWidth="1"/>
    <col min="10796" max="11006" width="9.140625" style="39"/>
    <col min="11007" max="11007" width="5.28515625" style="39" customWidth="1"/>
    <col min="11008" max="11008" width="18.140625" style="39" customWidth="1"/>
    <col min="11009" max="11009" width="9" style="39" customWidth="1"/>
    <col min="11010" max="11051" width="4" style="39" customWidth="1"/>
    <col min="11052" max="11262" width="9.140625" style="39"/>
    <col min="11263" max="11263" width="5.28515625" style="39" customWidth="1"/>
    <col min="11264" max="11264" width="18.140625" style="39" customWidth="1"/>
    <col min="11265" max="11265" width="9" style="39" customWidth="1"/>
    <col min="11266" max="11307" width="4" style="39" customWidth="1"/>
    <col min="11308" max="11518" width="9.140625" style="39"/>
    <col min="11519" max="11519" width="5.28515625" style="39" customWidth="1"/>
    <col min="11520" max="11520" width="18.140625" style="39" customWidth="1"/>
    <col min="11521" max="11521" width="9" style="39" customWidth="1"/>
    <col min="11522" max="11563" width="4" style="39" customWidth="1"/>
    <col min="11564" max="11774" width="9.140625" style="39"/>
    <col min="11775" max="11775" width="5.28515625" style="39" customWidth="1"/>
    <col min="11776" max="11776" width="18.140625" style="39" customWidth="1"/>
    <col min="11777" max="11777" width="9" style="39" customWidth="1"/>
    <col min="11778" max="11819" width="4" style="39" customWidth="1"/>
    <col min="11820" max="12030" width="9.140625" style="39"/>
    <col min="12031" max="12031" width="5.28515625" style="39" customWidth="1"/>
    <col min="12032" max="12032" width="18.140625" style="39" customWidth="1"/>
    <col min="12033" max="12033" width="9" style="39" customWidth="1"/>
    <col min="12034" max="12075" width="4" style="39" customWidth="1"/>
    <col min="12076" max="12286" width="9.140625" style="39"/>
    <col min="12287" max="12287" width="5.28515625" style="39" customWidth="1"/>
    <col min="12288" max="12288" width="18.140625" style="39" customWidth="1"/>
    <col min="12289" max="12289" width="9" style="39" customWidth="1"/>
    <col min="12290" max="12331" width="4" style="39" customWidth="1"/>
    <col min="12332" max="12542" width="9.140625" style="39"/>
    <col min="12543" max="12543" width="5.28515625" style="39" customWidth="1"/>
    <col min="12544" max="12544" width="18.140625" style="39" customWidth="1"/>
    <col min="12545" max="12545" width="9" style="39" customWidth="1"/>
    <col min="12546" max="12587" width="4" style="39" customWidth="1"/>
    <col min="12588" max="12798" width="9.140625" style="39"/>
    <col min="12799" max="12799" width="5.28515625" style="39" customWidth="1"/>
    <col min="12800" max="12800" width="18.140625" style="39" customWidth="1"/>
    <col min="12801" max="12801" width="9" style="39" customWidth="1"/>
    <col min="12802" max="12843" width="4" style="39" customWidth="1"/>
    <col min="12844" max="13054" width="9.140625" style="39"/>
    <col min="13055" max="13055" width="5.28515625" style="39" customWidth="1"/>
    <col min="13056" max="13056" width="18.140625" style="39" customWidth="1"/>
    <col min="13057" max="13057" width="9" style="39" customWidth="1"/>
    <col min="13058" max="13099" width="4" style="39" customWidth="1"/>
    <col min="13100" max="13310" width="9.140625" style="39"/>
    <col min="13311" max="13311" width="5.28515625" style="39" customWidth="1"/>
    <col min="13312" max="13312" width="18.140625" style="39" customWidth="1"/>
    <col min="13313" max="13313" width="9" style="39" customWidth="1"/>
    <col min="13314" max="13355" width="4" style="39" customWidth="1"/>
    <col min="13356" max="13566" width="9.140625" style="39"/>
    <col min="13567" max="13567" width="5.28515625" style="39" customWidth="1"/>
    <col min="13568" max="13568" width="18.140625" style="39" customWidth="1"/>
    <col min="13569" max="13569" width="9" style="39" customWidth="1"/>
    <col min="13570" max="13611" width="4" style="39" customWidth="1"/>
    <col min="13612" max="13822" width="9.140625" style="39"/>
    <col min="13823" max="13823" width="5.28515625" style="39" customWidth="1"/>
    <col min="13824" max="13824" width="18.140625" style="39" customWidth="1"/>
    <col min="13825" max="13825" width="9" style="39" customWidth="1"/>
    <col min="13826" max="13867" width="4" style="39" customWidth="1"/>
    <col min="13868" max="14078" width="9.140625" style="39"/>
    <col min="14079" max="14079" width="5.28515625" style="39" customWidth="1"/>
    <col min="14080" max="14080" width="18.140625" style="39" customWidth="1"/>
    <col min="14081" max="14081" width="9" style="39" customWidth="1"/>
    <col min="14082" max="14123" width="4" style="39" customWidth="1"/>
    <col min="14124" max="14334" width="9.140625" style="39"/>
    <col min="14335" max="14335" width="5.28515625" style="39" customWidth="1"/>
    <col min="14336" max="14336" width="18.140625" style="39" customWidth="1"/>
    <col min="14337" max="14337" width="9" style="39" customWidth="1"/>
    <col min="14338" max="14379" width="4" style="39" customWidth="1"/>
    <col min="14380" max="14590" width="9.140625" style="39"/>
    <col min="14591" max="14591" width="5.28515625" style="39" customWidth="1"/>
    <col min="14592" max="14592" width="18.140625" style="39" customWidth="1"/>
    <col min="14593" max="14593" width="9" style="39" customWidth="1"/>
    <col min="14594" max="14635" width="4" style="39" customWidth="1"/>
    <col min="14636" max="14846" width="9.140625" style="39"/>
    <col min="14847" max="14847" width="5.28515625" style="39" customWidth="1"/>
    <col min="14848" max="14848" width="18.140625" style="39" customWidth="1"/>
    <col min="14849" max="14849" width="9" style="39" customWidth="1"/>
    <col min="14850" max="14891" width="4" style="39" customWidth="1"/>
    <col min="14892" max="15102" width="9.140625" style="39"/>
    <col min="15103" max="15103" width="5.28515625" style="39" customWidth="1"/>
    <col min="15104" max="15104" width="18.140625" style="39" customWidth="1"/>
    <col min="15105" max="15105" width="9" style="39" customWidth="1"/>
    <col min="15106" max="15147" width="4" style="39" customWidth="1"/>
    <col min="15148" max="15358" width="9.140625" style="39"/>
    <col min="15359" max="15359" width="5.28515625" style="39" customWidth="1"/>
    <col min="15360" max="15360" width="18.140625" style="39" customWidth="1"/>
    <col min="15361" max="15361" width="9" style="39" customWidth="1"/>
    <col min="15362" max="15403" width="4" style="39" customWidth="1"/>
    <col min="15404" max="15614" width="9.140625" style="39"/>
    <col min="15615" max="15615" width="5.28515625" style="39" customWidth="1"/>
    <col min="15616" max="15616" width="18.140625" style="39" customWidth="1"/>
    <col min="15617" max="15617" width="9" style="39" customWidth="1"/>
    <col min="15618" max="15659" width="4" style="39" customWidth="1"/>
    <col min="15660" max="15870" width="9.140625" style="39"/>
    <col min="15871" max="15871" width="5.28515625" style="39" customWidth="1"/>
    <col min="15872" max="15872" width="18.140625" style="39" customWidth="1"/>
    <col min="15873" max="15873" width="9" style="39" customWidth="1"/>
    <col min="15874" max="15915" width="4" style="39" customWidth="1"/>
    <col min="15916" max="16126" width="9.140625" style="39"/>
    <col min="16127" max="16127" width="5.28515625" style="39" customWidth="1"/>
    <col min="16128" max="16128" width="18.140625" style="39" customWidth="1"/>
    <col min="16129" max="16129" width="9" style="39" customWidth="1"/>
    <col min="16130" max="16171" width="4" style="39" customWidth="1"/>
    <col min="16172" max="16384" width="9.140625" style="39"/>
  </cols>
  <sheetData>
    <row r="1" spans="1:43" x14ac:dyDescent="0.25">
      <c r="AQ1" s="40" t="s">
        <v>226</v>
      </c>
    </row>
    <row r="2" spans="1:43" ht="30" customHeight="1" x14ac:dyDescent="0.25">
      <c r="AD2" s="169" t="s">
        <v>1</v>
      </c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</row>
    <row r="3" spans="1:43" x14ac:dyDescent="0.25">
      <c r="A3" s="170" t="s">
        <v>227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x14ac:dyDescent="0.25">
      <c r="R4" s="40" t="s">
        <v>228</v>
      </c>
      <c r="S4" s="162" t="s">
        <v>277</v>
      </c>
      <c r="T4" s="162"/>
    </row>
    <row r="6" spans="1:43" x14ac:dyDescent="0.25">
      <c r="P6" s="40" t="s">
        <v>5</v>
      </c>
      <c r="Q6" s="107" t="s">
        <v>266</v>
      </c>
      <c r="R6" s="68"/>
      <c r="S6" s="68"/>
      <c r="T6" s="68"/>
      <c r="U6" s="68"/>
      <c r="V6" s="68"/>
      <c r="W6" s="68"/>
      <c r="X6" s="68"/>
      <c r="Y6" s="68"/>
      <c r="Z6" s="68"/>
      <c r="AA6" s="68"/>
      <c r="AB6" s="61"/>
      <c r="AC6" s="61"/>
      <c r="AD6" s="61"/>
      <c r="AE6" s="61"/>
    </row>
    <row r="7" spans="1:43" x14ac:dyDescent="0.25">
      <c r="Q7" s="106" t="s">
        <v>6</v>
      </c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60"/>
      <c r="AC7" s="60"/>
    </row>
    <row r="9" spans="1:43" x14ac:dyDescent="0.25">
      <c r="S9" s="40" t="s">
        <v>7</v>
      </c>
      <c r="T9" s="162" t="s">
        <v>277</v>
      </c>
      <c r="U9" s="162"/>
      <c r="V9" s="39" t="s">
        <v>8</v>
      </c>
    </row>
    <row r="11" spans="1:43" ht="15.75" customHeight="1" x14ac:dyDescent="0.25">
      <c r="Q11" s="40" t="s">
        <v>9</v>
      </c>
      <c r="R11" s="177" t="s">
        <v>275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31"/>
      <c r="AN11" s="131"/>
      <c r="AO11" s="131"/>
    </row>
    <row r="12" spans="1:43" x14ac:dyDescent="0.25">
      <c r="R12" s="106" t="s">
        <v>10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43" x14ac:dyDescent="0.25">
      <c r="G13" s="60"/>
      <c r="H13" s="60"/>
      <c r="I13" s="60"/>
      <c r="J13" s="60"/>
      <c r="K13" s="60"/>
      <c r="L13" s="60"/>
      <c r="M13" s="60"/>
    </row>
    <row r="14" spans="1:43" ht="44.45" customHeight="1" x14ac:dyDescent="0.25">
      <c r="A14" s="141" t="s">
        <v>11</v>
      </c>
      <c r="B14" s="141" t="s">
        <v>12</v>
      </c>
      <c r="C14" s="141" t="s">
        <v>13</v>
      </c>
      <c r="D14" s="144" t="s">
        <v>229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45"/>
    </row>
    <row r="15" spans="1:43" ht="138.75" customHeight="1" x14ac:dyDescent="0.25">
      <c r="A15" s="142"/>
      <c r="B15" s="142"/>
      <c r="C15" s="142"/>
      <c r="D15" s="144" t="s">
        <v>230</v>
      </c>
      <c r="E15" s="152"/>
      <c r="F15" s="152"/>
      <c r="G15" s="152"/>
      <c r="H15" s="144" t="s">
        <v>231</v>
      </c>
      <c r="I15" s="152"/>
      <c r="J15" s="152"/>
      <c r="K15" s="152"/>
      <c r="L15" s="152"/>
      <c r="M15" s="145"/>
      <c r="N15" s="144" t="s">
        <v>232</v>
      </c>
      <c r="O15" s="152"/>
      <c r="P15" s="152"/>
      <c r="Q15" s="152"/>
      <c r="R15" s="152"/>
      <c r="S15" s="145"/>
      <c r="T15" s="144" t="s">
        <v>233</v>
      </c>
      <c r="U15" s="152"/>
      <c r="V15" s="152"/>
      <c r="W15" s="152"/>
      <c r="X15" s="152"/>
      <c r="Y15" s="145"/>
      <c r="Z15" s="144" t="s">
        <v>234</v>
      </c>
      <c r="AA15" s="152"/>
      <c r="AB15" s="152"/>
      <c r="AC15" s="152"/>
      <c r="AD15" s="152"/>
      <c r="AE15" s="145"/>
      <c r="AF15" s="144" t="s">
        <v>235</v>
      </c>
      <c r="AG15" s="152"/>
      <c r="AH15" s="152"/>
      <c r="AI15" s="152"/>
      <c r="AJ15" s="152"/>
      <c r="AK15" s="145"/>
      <c r="AL15" s="144" t="s">
        <v>236</v>
      </c>
      <c r="AM15" s="152"/>
      <c r="AN15" s="152"/>
      <c r="AO15" s="152"/>
      <c r="AP15" s="152"/>
      <c r="AQ15" s="145"/>
    </row>
    <row r="16" spans="1:43" ht="97.9" customHeight="1" x14ac:dyDescent="0.25">
      <c r="A16" s="142"/>
      <c r="B16" s="142"/>
      <c r="C16" s="142"/>
      <c r="D16" s="188" t="s">
        <v>237</v>
      </c>
      <c r="E16" s="188"/>
      <c r="F16" s="188" t="s">
        <v>238</v>
      </c>
      <c r="G16" s="188"/>
      <c r="H16" s="189" t="s">
        <v>239</v>
      </c>
      <c r="I16" s="190"/>
      <c r="J16" s="191" t="s">
        <v>240</v>
      </c>
      <c r="K16" s="189"/>
      <c r="L16" s="191" t="s">
        <v>241</v>
      </c>
      <c r="M16" s="189"/>
      <c r="N16" s="186" t="s">
        <v>242</v>
      </c>
      <c r="O16" s="187"/>
      <c r="P16" s="186" t="s">
        <v>242</v>
      </c>
      <c r="Q16" s="187"/>
      <c r="R16" s="186" t="s">
        <v>243</v>
      </c>
      <c r="S16" s="187"/>
      <c r="T16" s="186" t="s">
        <v>242</v>
      </c>
      <c r="U16" s="187"/>
      <c r="V16" s="186" t="s">
        <v>242</v>
      </c>
      <c r="W16" s="187"/>
      <c r="X16" s="186" t="s">
        <v>243</v>
      </c>
      <c r="Y16" s="187"/>
      <c r="Z16" s="186" t="s">
        <v>242</v>
      </c>
      <c r="AA16" s="187"/>
      <c r="AB16" s="186" t="s">
        <v>242</v>
      </c>
      <c r="AC16" s="187"/>
      <c r="AD16" s="186" t="s">
        <v>273</v>
      </c>
      <c r="AE16" s="187"/>
      <c r="AF16" s="186" t="s">
        <v>242</v>
      </c>
      <c r="AG16" s="187"/>
      <c r="AH16" s="186" t="s">
        <v>242</v>
      </c>
      <c r="AI16" s="187"/>
      <c r="AJ16" s="186" t="s">
        <v>273</v>
      </c>
      <c r="AK16" s="187"/>
      <c r="AL16" s="186" t="s">
        <v>242</v>
      </c>
      <c r="AM16" s="187"/>
      <c r="AN16" s="186" t="s">
        <v>242</v>
      </c>
      <c r="AO16" s="187"/>
      <c r="AP16" s="186" t="s">
        <v>273</v>
      </c>
      <c r="AQ16" s="187"/>
    </row>
    <row r="17" spans="1:43" ht="55.5" x14ac:dyDescent="0.25">
      <c r="A17" s="142"/>
      <c r="B17" s="142"/>
      <c r="C17" s="142"/>
      <c r="D17" s="92" t="s">
        <v>295</v>
      </c>
      <c r="E17" s="92" t="s">
        <v>26</v>
      </c>
      <c r="F17" s="139" t="s">
        <v>295</v>
      </c>
      <c r="G17" s="92" t="s">
        <v>26</v>
      </c>
      <c r="H17" s="139" t="s">
        <v>295</v>
      </c>
      <c r="I17" s="92" t="s">
        <v>26</v>
      </c>
      <c r="J17" s="139" t="s">
        <v>295</v>
      </c>
      <c r="K17" s="92" t="s">
        <v>26</v>
      </c>
      <c r="L17" s="139" t="s">
        <v>295</v>
      </c>
      <c r="M17" s="92" t="s">
        <v>26</v>
      </c>
      <c r="N17" s="139" t="s">
        <v>295</v>
      </c>
      <c r="O17" s="92" t="s">
        <v>26</v>
      </c>
      <c r="P17" s="139" t="s">
        <v>295</v>
      </c>
      <c r="Q17" s="92" t="s">
        <v>26</v>
      </c>
      <c r="R17" s="139" t="s">
        <v>295</v>
      </c>
      <c r="S17" s="92" t="s">
        <v>26</v>
      </c>
      <c r="T17" s="139" t="s">
        <v>295</v>
      </c>
      <c r="U17" s="92" t="s">
        <v>26</v>
      </c>
      <c r="V17" s="139" t="s">
        <v>295</v>
      </c>
      <c r="W17" s="92" t="s">
        <v>26</v>
      </c>
      <c r="X17" s="139" t="s">
        <v>295</v>
      </c>
      <c r="Y17" s="92" t="s">
        <v>26</v>
      </c>
      <c r="Z17" s="139" t="s">
        <v>295</v>
      </c>
      <c r="AA17" s="92" t="s">
        <v>26</v>
      </c>
      <c r="AB17" s="139" t="s">
        <v>295</v>
      </c>
      <c r="AC17" s="92" t="s">
        <v>26</v>
      </c>
      <c r="AD17" s="139" t="s">
        <v>295</v>
      </c>
      <c r="AE17" s="92" t="s">
        <v>26</v>
      </c>
      <c r="AF17" s="139" t="s">
        <v>295</v>
      </c>
      <c r="AG17" s="92" t="s">
        <v>26</v>
      </c>
      <c r="AH17" s="139" t="s">
        <v>295</v>
      </c>
      <c r="AI17" s="92" t="s">
        <v>26</v>
      </c>
      <c r="AJ17" s="139" t="s">
        <v>295</v>
      </c>
      <c r="AK17" s="92" t="s">
        <v>26</v>
      </c>
      <c r="AL17" s="139" t="s">
        <v>295</v>
      </c>
      <c r="AM17" s="92" t="s">
        <v>26</v>
      </c>
      <c r="AN17" s="139" t="s">
        <v>295</v>
      </c>
      <c r="AO17" s="92" t="s">
        <v>26</v>
      </c>
      <c r="AP17" s="139" t="s">
        <v>295</v>
      </c>
      <c r="AQ17" s="92" t="s">
        <v>26</v>
      </c>
    </row>
    <row r="18" spans="1:43" ht="16.5" thickBot="1" x14ac:dyDescent="0.3">
      <c r="A18" s="101">
        <v>1</v>
      </c>
      <c r="B18" s="101">
        <v>2</v>
      </c>
      <c r="C18" s="101">
        <v>3</v>
      </c>
      <c r="D18" s="102" t="s">
        <v>244</v>
      </c>
      <c r="E18" s="102" t="s">
        <v>245</v>
      </c>
      <c r="F18" s="102" t="s">
        <v>246</v>
      </c>
      <c r="G18" s="102" t="s">
        <v>247</v>
      </c>
      <c r="H18" s="102" t="s">
        <v>93</v>
      </c>
      <c r="I18" s="102" t="s">
        <v>94</v>
      </c>
      <c r="J18" s="102" t="s">
        <v>95</v>
      </c>
      <c r="K18" s="102" t="s">
        <v>96</v>
      </c>
      <c r="L18" s="102" t="s">
        <v>97</v>
      </c>
      <c r="M18" s="102" t="s">
        <v>98</v>
      </c>
      <c r="N18" s="102" t="s">
        <v>128</v>
      </c>
      <c r="O18" s="102" t="s">
        <v>129</v>
      </c>
      <c r="P18" s="102" t="s">
        <v>130</v>
      </c>
      <c r="Q18" s="102" t="s">
        <v>131</v>
      </c>
      <c r="R18" s="102" t="s">
        <v>248</v>
      </c>
      <c r="S18" s="102" t="s">
        <v>248</v>
      </c>
      <c r="T18" s="102" t="s">
        <v>166</v>
      </c>
      <c r="U18" s="102" t="s">
        <v>167</v>
      </c>
      <c r="V18" s="102" t="s">
        <v>168</v>
      </c>
      <c r="W18" s="102" t="s">
        <v>169</v>
      </c>
      <c r="X18" s="102" t="s">
        <v>249</v>
      </c>
      <c r="Y18" s="102" t="s">
        <v>249</v>
      </c>
      <c r="Z18" s="102" t="s">
        <v>171</v>
      </c>
      <c r="AA18" s="102" t="s">
        <v>172</v>
      </c>
      <c r="AB18" s="102" t="s">
        <v>173</v>
      </c>
      <c r="AC18" s="102" t="s">
        <v>174</v>
      </c>
      <c r="AD18" s="102" t="s">
        <v>250</v>
      </c>
      <c r="AE18" s="102" t="s">
        <v>250</v>
      </c>
      <c r="AF18" s="102" t="s">
        <v>176</v>
      </c>
      <c r="AG18" s="102" t="s">
        <v>177</v>
      </c>
      <c r="AH18" s="102" t="s">
        <v>178</v>
      </c>
      <c r="AI18" s="102" t="s">
        <v>179</v>
      </c>
      <c r="AJ18" s="102" t="s">
        <v>251</v>
      </c>
      <c r="AK18" s="102" t="s">
        <v>251</v>
      </c>
      <c r="AL18" s="102" t="s">
        <v>181</v>
      </c>
      <c r="AM18" s="102" t="s">
        <v>182</v>
      </c>
      <c r="AN18" s="102" t="s">
        <v>183</v>
      </c>
      <c r="AO18" s="102" t="s">
        <v>184</v>
      </c>
      <c r="AP18" s="102" t="s">
        <v>252</v>
      </c>
      <c r="AQ18" s="102" t="s">
        <v>252</v>
      </c>
    </row>
    <row r="19" spans="1:43" s="52" customFormat="1" ht="63.75" thickBot="1" x14ac:dyDescent="0.3">
      <c r="A19" s="23" t="s">
        <v>296</v>
      </c>
      <c r="B19" s="24" t="s">
        <v>29</v>
      </c>
      <c r="C19" s="123" t="str">
        <f>C20</f>
        <v>K_0007
K_0008
K_0009
K_0017</v>
      </c>
      <c r="D19" s="11">
        <f>D20</f>
        <v>0</v>
      </c>
      <c r="E19" s="11">
        <f t="shared" ref="E19:AQ19" si="0">E20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3</v>
      </c>
      <c r="AE19" s="11">
        <f t="shared" si="0"/>
        <v>1</v>
      </c>
      <c r="AF19" s="11">
        <f t="shared" si="0"/>
        <v>0</v>
      </c>
      <c r="AG19" s="11">
        <f t="shared" si="0"/>
        <v>0</v>
      </c>
      <c r="AH19" s="11">
        <f t="shared" si="0"/>
        <v>0</v>
      </c>
      <c r="AI19" s="11">
        <f t="shared" si="0"/>
        <v>0</v>
      </c>
      <c r="AJ19" s="11">
        <f t="shared" si="0"/>
        <v>1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</v>
      </c>
      <c r="AP19" s="11">
        <f t="shared" si="0"/>
        <v>0</v>
      </c>
      <c r="AQ19" s="11">
        <f t="shared" si="0"/>
        <v>0</v>
      </c>
    </row>
    <row r="20" spans="1:43" s="52" customFormat="1" ht="63" x14ac:dyDescent="0.25">
      <c r="A20" s="14">
        <v>1</v>
      </c>
      <c r="B20" s="14" t="s">
        <v>30</v>
      </c>
      <c r="C20" s="118" t="s">
        <v>288</v>
      </c>
      <c r="D20" s="15">
        <f>D26+D37</f>
        <v>0</v>
      </c>
      <c r="E20" s="15">
        <f t="shared" ref="E20:AQ20" si="1">E26+E37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3</v>
      </c>
      <c r="AE20" s="15">
        <f t="shared" si="1"/>
        <v>1</v>
      </c>
      <c r="AF20" s="15">
        <f t="shared" si="1"/>
        <v>0</v>
      </c>
      <c r="AG20" s="15">
        <f t="shared" si="1"/>
        <v>0</v>
      </c>
      <c r="AH20" s="15">
        <f t="shared" si="1"/>
        <v>0</v>
      </c>
      <c r="AI20" s="15">
        <f t="shared" si="1"/>
        <v>0</v>
      </c>
      <c r="AJ20" s="15">
        <f t="shared" si="1"/>
        <v>1</v>
      </c>
      <c r="AK20" s="15">
        <f t="shared" si="1"/>
        <v>0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</v>
      </c>
      <c r="AP20" s="15">
        <f t="shared" si="1"/>
        <v>0</v>
      </c>
      <c r="AQ20" s="15">
        <f t="shared" si="1"/>
        <v>0</v>
      </c>
    </row>
    <row r="21" spans="1:43" s="52" customFormat="1" ht="31.5" x14ac:dyDescent="0.25">
      <c r="A21" s="26" t="s">
        <v>32</v>
      </c>
      <c r="B21" s="27" t="s">
        <v>33</v>
      </c>
      <c r="C21" s="66" t="s">
        <v>31</v>
      </c>
      <c r="D21" s="15" t="str">
        <f>D22</f>
        <v>нд</v>
      </c>
      <c r="E21" s="15" t="str">
        <f t="shared" ref="E21:AQ21" si="2">E22</f>
        <v>нд</v>
      </c>
      <c r="F21" s="15" t="str">
        <f t="shared" si="2"/>
        <v>нд</v>
      </c>
      <c r="G21" s="15" t="str">
        <f t="shared" si="2"/>
        <v>нд</v>
      </c>
      <c r="H21" s="15" t="str">
        <f t="shared" si="2"/>
        <v>нд</v>
      </c>
      <c r="I21" s="15" t="str">
        <f t="shared" si="2"/>
        <v>нд</v>
      </c>
      <c r="J21" s="15" t="str">
        <f t="shared" si="2"/>
        <v>нд</v>
      </c>
      <c r="K21" s="15" t="str">
        <f t="shared" si="2"/>
        <v>нд</v>
      </c>
      <c r="L21" s="15" t="str">
        <f t="shared" si="2"/>
        <v>нд</v>
      </c>
      <c r="M21" s="15" t="str">
        <f t="shared" si="2"/>
        <v>нд</v>
      </c>
      <c r="N21" s="15" t="str">
        <f t="shared" si="2"/>
        <v>нд</v>
      </c>
      <c r="O21" s="15" t="str">
        <f t="shared" si="2"/>
        <v>нд</v>
      </c>
      <c r="P21" s="15" t="str">
        <f t="shared" si="2"/>
        <v>нд</v>
      </c>
      <c r="Q21" s="15" t="str">
        <f t="shared" si="2"/>
        <v>нд</v>
      </c>
      <c r="R21" s="15" t="str">
        <f t="shared" si="2"/>
        <v>нд</v>
      </c>
      <c r="S21" s="15" t="str">
        <f t="shared" si="2"/>
        <v>нд</v>
      </c>
      <c r="T21" s="15" t="str">
        <f t="shared" si="2"/>
        <v>нд</v>
      </c>
      <c r="U21" s="15" t="str">
        <f t="shared" si="2"/>
        <v>нд</v>
      </c>
      <c r="V21" s="15" t="str">
        <f t="shared" si="2"/>
        <v>нд</v>
      </c>
      <c r="W21" s="15" t="str">
        <f t="shared" si="2"/>
        <v>нд</v>
      </c>
      <c r="X21" s="15" t="str">
        <f t="shared" si="2"/>
        <v>нд</v>
      </c>
      <c r="Y21" s="15" t="str">
        <f t="shared" si="2"/>
        <v>нд</v>
      </c>
      <c r="Z21" s="15" t="str">
        <f t="shared" si="2"/>
        <v>нд</v>
      </c>
      <c r="AA21" s="15" t="str">
        <f t="shared" si="2"/>
        <v>нд</v>
      </c>
      <c r="AB21" s="15" t="str">
        <f t="shared" si="2"/>
        <v>нд</v>
      </c>
      <c r="AC21" s="15" t="str">
        <f t="shared" si="2"/>
        <v>нд</v>
      </c>
      <c r="AD21" s="15" t="str">
        <f t="shared" si="2"/>
        <v>нд</v>
      </c>
      <c r="AE21" s="15" t="str">
        <f t="shared" si="2"/>
        <v>нд</v>
      </c>
      <c r="AF21" s="15" t="str">
        <f t="shared" si="2"/>
        <v>нд</v>
      </c>
      <c r="AG21" s="15" t="str">
        <f t="shared" si="2"/>
        <v>нд</v>
      </c>
      <c r="AH21" s="15" t="str">
        <f t="shared" si="2"/>
        <v>нд</v>
      </c>
      <c r="AI21" s="15" t="str">
        <f t="shared" si="2"/>
        <v>нд</v>
      </c>
      <c r="AJ21" s="15" t="str">
        <f t="shared" si="2"/>
        <v>нд</v>
      </c>
      <c r="AK21" s="15" t="str">
        <f t="shared" si="2"/>
        <v>нд</v>
      </c>
      <c r="AL21" s="15" t="str">
        <f t="shared" si="2"/>
        <v>нд</v>
      </c>
      <c r="AM21" s="15" t="str">
        <f t="shared" si="2"/>
        <v>нд</v>
      </c>
      <c r="AN21" s="15" t="str">
        <f t="shared" si="2"/>
        <v>нд</v>
      </c>
      <c r="AO21" s="15" t="str">
        <f t="shared" si="2"/>
        <v>нд</v>
      </c>
      <c r="AP21" s="15" t="str">
        <f t="shared" si="2"/>
        <v>нд</v>
      </c>
      <c r="AQ21" s="15" t="str">
        <f t="shared" si="2"/>
        <v>нд</v>
      </c>
    </row>
    <row r="22" spans="1:43" s="52" customFormat="1" ht="47.25" x14ac:dyDescent="0.25">
      <c r="A22" s="29" t="s">
        <v>34</v>
      </c>
      <c r="B22" s="30" t="s">
        <v>35</v>
      </c>
      <c r="C22" s="66" t="s">
        <v>31</v>
      </c>
      <c r="D22" s="15" t="s">
        <v>60</v>
      </c>
      <c r="E22" s="15" t="s">
        <v>60</v>
      </c>
      <c r="F22" s="15" t="s">
        <v>60</v>
      </c>
      <c r="G22" s="15" t="s">
        <v>60</v>
      </c>
      <c r="H22" s="15" t="s">
        <v>60</v>
      </c>
      <c r="I22" s="15" t="s">
        <v>60</v>
      </c>
      <c r="J22" s="15" t="s">
        <v>60</v>
      </c>
      <c r="K22" s="15" t="s">
        <v>60</v>
      </c>
      <c r="L22" s="15" t="s">
        <v>60</v>
      </c>
      <c r="M22" s="15" t="s">
        <v>60</v>
      </c>
      <c r="N22" s="15" t="s">
        <v>60</v>
      </c>
      <c r="O22" s="15" t="s">
        <v>60</v>
      </c>
      <c r="P22" s="15" t="s">
        <v>60</v>
      </c>
      <c r="Q22" s="15" t="s">
        <v>60</v>
      </c>
      <c r="R22" s="15" t="s">
        <v>60</v>
      </c>
      <c r="S22" s="15" t="s">
        <v>60</v>
      </c>
      <c r="T22" s="15" t="s">
        <v>60</v>
      </c>
      <c r="U22" s="15" t="s">
        <v>60</v>
      </c>
      <c r="V22" s="15" t="s">
        <v>60</v>
      </c>
      <c r="W22" s="15" t="s">
        <v>60</v>
      </c>
      <c r="X22" s="15" t="s">
        <v>60</v>
      </c>
      <c r="Y22" s="15" t="s">
        <v>60</v>
      </c>
      <c r="Z22" s="15" t="s">
        <v>60</v>
      </c>
      <c r="AA22" s="15" t="s">
        <v>60</v>
      </c>
      <c r="AB22" s="15" t="s">
        <v>60</v>
      </c>
      <c r="AC22" s="15" t="s">
        <v>60</v>
      </c>
      <c r="AD22" s="15" t="s">
        <v>60</v>
      </c>
      <c r="AE22" s="15" t="s">
        <v>60</v>
      </c>
      <c r="AF22" s="15" t="s">
        <v>60</v>
      </c>
      <c r="AG22" s="15" t="s">
        <v>60</v>
      </c>
      <c r="AH22" s="15" t="s">
        <v>60</v>
      </c>
      <c r="AI22" s="15" t="s">
        <v>60</v>
      </c>
      <c r="AJ22" s="15" t="s">
        <v>60</v>
      </c>
      <c r="AK22" s="15" t="s">
        <v>60</v>
      </c>
      <c r="AL22" s="15" t="s">
        <v>60</v>
      </c>
      <c r="AM22" s="15" t="s">
        <v>60</v>
      </c>
      <c r="AN22" s="15" t="s">
        <v>60</v>
      </c>
      <c r="AO22" s="15" t="s">
        <v>60</v>
      </c>
      <c r="AP22" s="15" t="s">
        <v>60</v>
      </c>
      <c r="AQ22" s="15" t="s">
        <v>60</v>
      </c>
    </row>
    <row r="23" spans="1:43" s="52" customFormat="1" ht="63" x14ac:dyDescent="0.25">
      <c r="A23" s="31" t="s">
        <v>36</v>
      </c>
      <c r="B23" s="32" t="s">
        <v>37</v>
      </c>
      <c r="C23" s="46" t="s">
        <v>31</v>
      </c>
      <c r="D23" s="15" t="s">
        <v>60</v>
      </c>
      <c r="E23" s="15" t="s">
        <v>60</v>
      </c>
      <c r="F23" s="15" t="s">
        <v>60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5" t="s">
        <v>60</v>
      </c>
      <c r="N23" s="15" t="s">
        <v>60</v>
      </c>
      <c r="O23" s="15" t="s">
        <v>60</v>
      </c>
      <c r="P23" s="15" t="s">
        <v>60</v>
      </c>
      <c r="Q23" s="15" t="s">
        <v>60</v>
      </c>
      <c r="R23" s="15" t="s">
        <v>60</v>
      </c>
      <c r="S23" s="15" t="s">
        <v>60</v>
      </c>
      <c r="T23" s="15" t="s">
        <v>60</v>
      </c>
      <c r="U23" s="15" t="s">
        <v>60</v>
      </c>
      <c r="V23" s="15" t="s">
        <v>60</v>
      </c>
      <c r="W23" s="15" t="s">
        <v>60</v>
      </c>
      <c r="X23" s="15" t="s">
        <v>60</v>
      </c>
      <c r="Y23" s="15" t="s">
        <v>60</v>
      </c>
      <c r="Z23" s="15" t="s">
        <v>60</v>
      </c>
      <c r="AA23" s="15" t="s">
        <v>60</v>
      </c>
      <c r="AB23" s="15" t="s">
        <v>60</v>
      </c>
      <c r="AC23" s="15" t="s">
        <v>60</v>
      </c>
      <c r="AD23" s="15" t="s">
        <v>60</v>
      </c>
      <c r="AE23" s="15" t="s">
        <v>60</v>
      </c>
      <c r="AF23" s="15" t="s">
        <v>60</v>
      </c>
      <c r="AG23" s="15" t="s">
        <v>60</v>
      </c>
      <c r="AH23" s="15" t="s">
        <v>60</v>
      </c>
      <c r="AI23" s="15" t="s">
        <v>60</v>
      </c>
      <c r="AJ23" s="15" t="s">
        <v>60</v>
      </c>
      <c r="AK23" s="15" t="s">
        <v>60</v>
      </c>
      <c r="AL23" s="15" t="s">
        <v>60</v>
      </c>
      <c r="AM23" s="15" t="s">
        <v>60</v>
      </c>
      <c r="AN23" s="15" t="s">
        <v>60</v>
      </c>
      <c r="AO23" s="15" t="s">
        <v>60</v>
      </c>
      <c r="AP23" s="15" t="s">
        <v>60</v>
      </c>
      <c r="AQ23" s="15" t="s">
        <v>60</v>
      </c>
    </row>
    <row r="24" spans="1:43" s="52" customFormat="1" ht="63" x14ac:dyDescent="0.25">
      <c r="A24" s="19" t="s">
        <v>38</v>
      </c>
      <c r="B24" s="33" t="s">
        <v>39</v>
      </c>
      <c r="C24" s="46" t="s">
        <v>31</v>
      </c>
      <c r="D24" s="15" t="s">
        <v>60</v>
      </c>
      <c r="E24" s="15" t="s">
        <v>60</v>
      </c>
      <c r="F24" s="15" t="s">
        <v>60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5" t="s">
        <v>60</v>
      </c>
      <c r="N24" s="15" t="s">
        <v>60</v>
      </c>
      <c r="O24" s="15" t="s">
        <v>60</v>
      </c>
      <c r="P24" s="15" t="s">
        <v>60</v>
      </c>
      <c r="Q24" s="15" t="s">
        <v>60</v>
      </c>
      <c r="R24" s="15" t="s">
        <v>60</v>
      </c>
      <c r="S24" s="15" t="s">
        <v>60</v>
      </c>
      <c r="T24" s="15" t="s">
        <v>60</v>
      </c>
      <c r="U24" s="15" t="s">
        <v>60</v>
      </c>
      <c r="V24" s="15" t="s">
        <v>60</v>
      </c>
      <c r="W24" s="15" t="s">
        <v>60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15" t="s">
        <v>60</v>
      </c>
      <c r="AD24" s="15" t="s">
        <v>60</v>
      </c>
      <c r="AE24" s="15" t="s">
        <v>60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60</v>
      </c>
      <c r="AK24" s="15" t="s">
        <v>60</v>
      </c>
      <c r="AL24" s="15" t="s">
        <v>60</v>
      </c>
      <c r="AM24" s="15" t="s">
        <v>60</v>
      </c>
      <c r="AN24" s="15" t="s">
        <v>60</v>
      </c>
      <c r="AO24" s="15" t="s">
        <v>60</v>
      </c>
      <c r="AP24" s="15" t="s">
        <v>60</v>
      </c>
      <c r="AQ24" s="15" t="s">
        <v>60</v>
      </c>
    </row>
    <row r="25" spans="1:43" s="52" customFormat="1" ht="63" x14ac:dyDescent="0.25">
      <c r="A25" s="19" t="s">
        <v>40</v>
      </c>
      <c r="B25" s="33" t="s">
        <v>41</v>
      </c>
      <c r="C25" s="46" t="s">
        <v>31</v>
      </c>
      <c r="D25" s="15" t="s">
        <v>60</v>
      </c>
      <c r="E25" s="15" t="s">
        <v>60</v>
      </c>
      <c r="F25" s="15" t="s">
        <v>60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5" t="s">
        <v>60</v>
      </c>
      <c r="N25" s="15" t="s">
        <v>60</v>
      </c>
      <c r="O25" s="15" t="s">
        <v>60</v>
      </c>
      <c r="P25" s="15" t="s">
        <v>60</v>
      </c>
      <c r="Q25" s="15" t="s">
        <v>60</v>
      </c>
      <c r="R25" s="15" t="s">
        <v>60</v>
      </c>
      <c r="S25" s="15" t="s">
        <v>60</v>
      </c>
      <c r="T25" s="15" t="s">
        <v>60</v>
      </c>
      <c r="U25" s="15" t="s">
        <v>60</v>
      </c>
      <c r="V25" s="15" t="s">
        <v>60</v>
      </c>
      <c r="W25" s="15" t="s">
        <v>60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15" t="s">
        <v>60</v>
      </c>
      <c r="AD25" s="15" t="s">
        <v>60</v>
      </c>
      <c r="AE25" s="15" t="s">
        <v>60</v>
      </c>
      <c r="AF25" s="15" t="s">
        <v>60</v>
      </c>
      <c r="AG25" s="15" t="s">
        <v>60</v>
      </c>
      <c r="AH25" s="15" t="s">
        <v>60</v>
      </c>
      <c r="AI25" s="15" t="s">
        <v>60</v>
      </c>
      <c r="AJ25" s="15" t="s">
        <v>60</v>
      </c>
      <c r="AK25" s="15" t="s">
        <v>60</v>
      </c>
      <c r="AL25" s="15" t="s">
        <v>60</v>
      </c>
      <c r="AM25" s="15" t="s">
        <v>60</v>
      </c>
      <c r="AN25" s="15" t="s">
        <v>60</v>
      </c>
      <c r="AO25" s="15" t="s">
        <v>60</v>
      </c>
      <c r="AP25" s="15" t="s">
        <v>60</v>
      </c>
      <c r="AQ25" s="15" t="s">
        <v>60</v>
      </c>
    </row>
    <row r="26" spans="1:43" s="52" customFormat="1" ht="47.25" x14ac:dyDescent="0.25">
      <c r="A26" s="19" t="s">
        <v>42</v>
      </c>
      <c r="B26" s="33" t="s">
        <v>43</v>
      </c>
      <c r="C26" s="36" t="s">
        <v>287</v>
      </c>
      <c r="D26" s="15">
        <f>D29</f>
        <v>0</v>
      </c>
      <c r="E26" s="15">
        <f t="shared" ref="E26:AQ26" si="3">E29</f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15">
        <f t="shared" si="3"/>
        <v>0</v>
      </c>
      <c r="Q26" s="15">
        <f t="shared" si="3"/>
        <v>0</v>
      </c>
      <c r="R26" s="15">
        <f t="shared" si="3"/>
        <v>0</v>
      </c>
      <c r="S26" s="15">
        <f t="shared" si="3"/>
        <v>0</v>
      </c>
      <c r="T26" s="15">
        <f t="shared" si="3"/>
        <v>0</v>
      </c>
      <c r="U26" s="15">
        <f t="shared" si="3"/>
        <v>0</v>
      </c>
      <c r="V26" s="15">
        <f t="shared" si="3"/>
        <v>0</v>
      </c>
      <c r="W26" s="15">
        <f t="shared" si="3"/>
        <v>0</v>
      </c>
      <c r="X26" s="15">
        <f t="shared" si="3"/>
        <v>0</v>
      </c>
      <c r="Y26" s="15">
        <f t="shared" si="3"/>
        <v>0</v>
      </c>
      <c r="Z26" s="15">
        <f t="shared" si="3"/>
        <v>0</v>
      </c>
      <c r="AA26" s="15">
        <f t="shared" si="3"/>
        <v>0</v>
      </c>
      <c r="AB26" s="15">
        <f t="shared" si="3"/>
        <v>0</v>
      </c>
      <c r="AC26" s="15">
        <f t="shared" si="3"/>
        <v>0</v>
      </c>
      <c r="AD26" s="15">
        <f t="shared" si="3"/>
        <v>3</v>
      </c>
      <c r="AE26" s="15">
        <f t="shared" si="3"/>
        <v>1</v>
      </c>
      <c r="AF26" s="15">
        <f t="shared" si="3"/>
        <v>0</v>
      </c>
      <c r="AG26" s="15">
        <f t="shared" si="3"/>
        <v>0</v>
      </c>
      <c r="AH26" s="15">
        <f t="shared" si="3"/>
        <v>0</v>
      </c>
      <c r="AI26" s="15">
        <f t="shared" si="3"/>
        <v>0</v>
      </c>
      <c r="AJ26" s="15">
        <f t="shared" si="3"/>
        <v>0</v>
      </c>
      <c r="AK26" s="15">
        <f t="shared" si="3"/>
        <v>0</v>
      </c>
      <c r="AL26" s="15">
        <f t="shared" si="3"/>
        <v>0</v>
      </c>
      <c r="AM26" s="15">
        <f t="shared" si="3"/>
        <v>0</v>
      </c>
      <c r="AN26" s="15">
        <f t="shared" si="3"/>
        <v>0</v>
      </c>
      <c r="AO26" s="15">
        <f t="shared" si="3"/>
        <v>0</v>
      </c>
      <c r="AP26" s="15">
        <f t="shared" si="3"/>
        <v>0</v>
      </c>
      <c r="AQ26" s="15">
        <f t="shared" si="3"/>
        <v>0</v>
      </c>
    </row>
    <row r="27" spans="1:43" s="52" customFormat="1" ht="63" x14ac:dyDescent="0.25">
      <c r="A27" s="35" t="s">
        <v>44</v>
      </c>
      <c r="B27" s="36" t="s">
        <v>45</v>
      </c>
      <c r="C27" s="47" t="s">
        <v>31</v>
      </c>
      <c r="D27" s="15" t="s">
        <v>60</v>
      </c>
      <c r="E27" s="15" t="s">
        <v>60</v>
      </c>
      <c r="F27" s="15" t="s">
        <v>60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5" t="s">
        <v>60</v>
      </c>
      <c r="N27" s="15" t="s">
        <v>60</v>
      </c>
      <c r="O27" s="15" t="s">
        <v>60</v>
      </c>
      <c r="P27" s="15" t="s">
        <v>60</v>
      </c>
      <c r="Q27" s="15" t="s">
        <v>60</v>
      </c>
      <c r="R27" s="15" t="s">
        <v>60</v>
      </c>
      <c r="S27" s="15" t="s">
        <v>60</v>
      </c>
      <c r="T27" s="15" t="s">
        <v>60</v>
      </c>
      <c r="U27" s="15" t="s">
        <v>60</v>
      </c>
      <c r="V27" s="15" t="s">
        <v>60</v>
      </c>
      <c r="W27" s="15" t="s">
        <v>60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15" t="s">
        <v>60</v>
      </c>
      <c r="AD27" s="15" t="s">
        <v>60</v>
      </c>
      <c r="AE27" s="15" t="s">
        <v>60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60</v>
      </c>
      <c r="AK27" s="15" t="s">
        <v>60</v>
      </c>
      <c r="AL27" s="15" t="s">
        <v>60</v>
      </c>
      <c r="AM27" s="15" t="s">
        <v>60</v>
      </c>
      <c r="AN27" s="15" t="s">
        <v>60</v>
      </c>
      <c r="AO27" s="15" t="s">
        <v>60</v>
      </c>
      <c r="AP27" s="15" t="s">
        <v>60</v>
      </c>
      <c r="AQ27" s="15" t="s">
        <v>60</v>
      </c>
    </row>
    <row r="28" spans="1:43" s="52" customFormat="1" ht="31.5" x14ac:dyDescent="0.25">
      <c r="A28" s="35" t="s">
        <v>46</v>
      </c>
      <c r="B28" s="36" t="s">
        <v>47</v>
      </c>
      <c r="C28" s="47" t="s">
        <v>31</v>
      </c>
      <c r="D28" s="15" t="s">
        <v>60</v>
      </c>
      <c r="E28" s="15" t="s">
        <v>60</v>
      </c>
      <c r="F28" s="15" t="s">
        <v>60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60</v>
      </c>
      <c r="Q28" s="15" t="s">
        <v>60</v>
      </c>
      <c r="R28" s="15" t="s">
        <v>60</v>
      </c>
      <c r="S28" s="15" t="s">
        <v>60</v>
      </c>
      <c r="T28" s="15" t="s">
        <v>60</v>
      </c>
      <c r="U28" s="15" t="s">
        <v>60</v>
      </c>
      <c r="V28" s="15" t="s">
        <v>60</v>
      </c>
      <c r="W28" s="15" t="s">
        <v>60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15" t="s">
        <v>60</v>
      </c>
      <c r="AF28" s="15" t="s">
        <v>60</v>
      </c>
      <c r="AG28" s="15" t="s">
        <v>60</v>
      </c>
      <c r="AH28" s="15" t="s">
        <v>60</v>
      </c>
      <c r="AI28" s="15" t="s">
        <v>60</v>
      </c>
      <c r="AJ28" s="15" t="s">
        <v>60</v>
      </c>
      <c r="AK28" s="15" t="s">
        <v>60</v>
      </c>
      <c r="AL28" s="15" t="s">
        <v>60</v>
      </c>
      <c r="AM28" s="15" t="s">
        <v>60</v>
      </c>
      <c r="AN28" s="15" t="s">
        <v>60</v>
      </c>
      <c r="AO28" s="15" t="s">
        <v>60</v>
      </c>
      <c r="AP28" s="15" t="s">
        <v>60</v>
      </c>
      <c r="AQ28" s="15" t="s">
        <v>60</v>
      </c>
    </row>
    <row r="29" spans="1:43" s="52" customFormat="1" ht="47.25" x14ac:dyDescent="0.25">
      <c r="A29" s="19" t="s">
        <v>48</v>
      </c>
      <c r="B29" s="48" t="s">
        <v>49</v>
      </c>
      <c r="C29" s="36" t="s">
        <v>287</v>
      </c>
      <c r="D29" s="15">
        <f>D30</f>
        <v>0</v>
      </c>
      <c r="E29" s="15">
        <f t="shared" ref="E29:AQ29" si="4">E30</f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4"/>
        <v>0</v>
      </c>
      <c r="N29" s="15">
        <f t="shared" si="4"/>
        <v>0</v>
      </c>
      <c r="O29" s="15">
        <f t="shared" si="4"/>
        <v>0</v>
      </c>
      <c r="P29" s="15">
        <f t="shared" si="4"/>
        <v>0</v>
      </c>
      <c r="Q29" s="15">
        <f t="shared" si="4"/>
        <v>0</v>
      </c>
      <c r="R29" s="15">
        <f t="shared" si="4"/>
        <v>0</v>
      </c>
      <c r="S29" s="15">
        <f t="shared" si="4"/>
        <v>0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4"/>
        <v>3</v>
      </c>
      <c r="AE29" s="15">
        <f t="shared" si="4"/>
        <v>1</v>
      </c>
      <c r="AF29" s="15">
        <f t="shared" si="4"/>
        <v>0</v>
      </c>
      <c r="AG29" s="15">
        <f t="shared" si="4"/>
        <v>0</v>
      </c>
      <c r="AH29" s="15">
        <f t="shared" si="4"/>
        <v>0</v>
      </c>
      <c r="AI29" s="15">
        <f t="shared" si="4"/>
        <v>0</v>
      </c>
      <c r="AJ29" s="15">
        <f t="shared" si="4"/>
        <v>0</v>
      </c>
      <c r="AK29" s="15">
        <f t="shared" si="4"/>
        <v>0</v>
      </c>
      <c r="AL29" s="15">
        <f t="shared" si="4"/>
        <v>0</v>
      </c>
      <c r="AM29" s="15">
        <f t="shared" si="4"/>
        <v>0</v>
      </c>
      <c r="AN29" s="15">
        <f t="shared" si="4"/>
        <v>0</v>
      </c>
      <c r="AO29" s="15">
        <f t="shared" si="4"/>
        <v>0</v>
      </c>
      <c r="AP29" s="15">
        <f t="shared" si="4"/>
        <v>0</v>
      </c>
      <c r="AQ29" s="15">
        <f t="shared" si="4"/>
        <v>0</v>
      </c>
    </row>
    <row r="30" spans="1:43" s="52" customFormat="1" ht="47.25" x14ac:dyDescent="0.25">
      <c r="A30" s="35" t="s">
        <v>50</v>
      </c>
      <c r="B30" s="36" t="s">
        <v>268</v>
      </c>
      <c r="C30" s="36" t="s">
        <v>287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f t="shared" ref="AD30:AI30" si="5">SUM(AD31:AD33)</f>
        <v>3</v>
      </c>
      <c r="AE30" s="15">
        <f t="shared" si="5"/>
        <v>1</v>
      </c>
      <c r="AF30" s="15">
        <f t="shared" si="5"/>
        <v>0</v>
      </c>
      <c r="AG30" s="15">
        <f t="shared" si="5"/>
        <v>0</v>
      </c>
      <c r="AH30" s="15">
        <f t="shared" si="5"/>
        <v>0</v>
      </c>
      <c r="AI30" s="15">
        <f t="shared" si="5"/>
        <v>0</v>
      </c>
      <c r="AJ30" s="15">
        <f>SUM(AJ31:AJ33)</f>
        <v>0</v>
      </c>
      <c r="AK30" s="15">
        <f>SUM(AK31:AK33)</f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52" customFormat="1" x14ac:dyDescent="0.25">
      <c r="A31" s="114" t="s">
        <v>269</v>
      </c>
      <c r="B31" s="110" t="s">
        <v>279</v>
      </c>
      <c r="C31" s="111" t="s">
        <v>280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1</v>
      </c>
      <c r="AE31" s="124">
        <v>0</v>
      </c>
      <c r="AF31" s="124">
        <v>0</v>
      </c>
      <c r="AG31" s="124">
        <v>0</v>
      </c>
      <c r="AH31" s="124">
        <v>0</v>
      </c>
      <c r="AI31" s="124">
        <v>0</v>
      </c>
      <c r="AJ31" s="124">
        <v>0</v>
      </c>
      <c r="AK31" s="124">
        <v>0</v>
      </c>
      <c r="AL31" s="124">
        <v>0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</row>
    <row r="32" spans="1:43" s="52" customFormat="1" ht="31.5" x14ac:dyDescent="0.25">
      <c r="A32" s="114" t="s">
        <v>270</v>
      </c>
      <c r="B32" s="110" t="s">
        <v>281</v>
      </c>
      <c r="C32" s="111" t="s">
        <v>282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24">
        <v>0</v>
      </c>
      <c r="AB32" s="124">
        <v>0</v>
      </c>
      <c r="AC32" s="124">
        <v>0</v>
      </c>
      <c r="AD32" s="124">
        <v>1</v>
      </c>
      <c r="AE32" s="124">
        <v>1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124">
        <v>0</v>
      </c>
      <c r="AO32" s="124">
        <v>0</v>
      </c>
      <c r="AP32" s="124">
        <v>0</v>
      </c>
      <c r="AQ32" s="124">
        <v>0</v>
      </c>
    </row>
    <row r="33" spans="1:43" s="52" customFormat="1" x14ac:dyDescent="0.25">
      <c r="A33" s="114" t="s">
        <v>271</v>
      </c>
      <c r="B33" s="110" t="s">
        <v>283</v>
      </c>
      <c r="C33" s="111" t="s">
        <v>284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  <c r="Z33" s="124">
        <v>0</v>
      </c>
      <c r="AA33" s="124">
        <v>0</v>
      </c>
      <c r="AB33" s="124">
        <v>0</v>
      </c>
      <c r="AC33" s="124">
        <v>0</v>
      </c>
      <c r="AD33" s="124">
        <v>1</v>
      </c>
      <c r="AE33" s="124">
        <v>0</v>
      </c>
      <c r="AF33" s="124">
        <v>0</v>
      </c>
      <c r="AG33" s="124">
        <v>0</v>
      </c>
      <c r="AH33" s="124">
        <v>0</v>
      </c>
      <c r="AI33" s="124">
        <v>0</v>
      </c>
      <c r="AJ33" s="124">
        <v>0</v>
      </c>
      <c r="AK33" s="124">
        <v>0</v>
      </c>
      <c r="AL33" s="124">
        <v>0</v>
      </c>
      <c r="AM33" s="124">
        <v>0</v>
      </c>
      <c r="AN33" s="124">
        <v>0</v>
      </c>
      <c r="AO33" s="124">
        <v>0</v>
      </c>
      <c r="AP33" s="124">
        <v>0</v>
      </c>
      <c r="AQ33" s="124">
        <v>0</v>
      </c>
    </row>
    <row r="34" spans="1:43" s="52" customFormat="1" ht="63" x14ac:dyDescent="0.25">
      <c r="A34" s="19" t="s">
        <v>52</v>
      </c>
      <c r="B34" s="20" t="s">
        <v>53</v>
      </c>
      <c r="C34" s="21" t="s">
        <v>31</v>
      </c>
      <c r="D34" s="15" t="s">
        <v>60</v>
      </c>
      <c r="E34" s="15" t="s">
        <v>60</v>
      </c>
      <c r="F34" s="15" t="s">
        <v>60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5" t="s">
        <v>60</v>
      </c>
      <c r="P34" s="15" t="s">
        <v>60</v>
      </c>
      <c r="Q34" s="15" t="s">
        <v>60</v>
      </c>
      <c r="R34" s="15" t="s">
        <v>60</v>
      </c>
      <c r="S34" s="15" t="s">
        <v>60</v>
      </c>
      <c r="T34" s="15" t="s">
        <v>60</v>
      </c>
      <c r="U34" s="15" t="s">
        <v>60</v>
      </c>
      <c r="V34" s="15" t="s">
        <v>60</v>
      </c>
      <c r="W34" s="15" t="s">
        <v>60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15" t="s">
        <v>60</v>
      </c>
      <c r="AF34" s="15" t="s">
        <v>60</v>
      </c>
      <c r="AG34" s="15" t="s">
        <v>60</v>
      </c>
      <c r="AH34" s="15" t="s">
        <v>60</v>
      </c>
      <c r="AI34" s="15" t="s">
        <v>60</v>
      </c>
      <c r="AJ34" s="15" t="s">
        <v>60</v>
      </c>
      <c r="AK34" s="15" t="s">
        <v>60</v>
      </c>
      <c r="AL34" s="15" t="s">
        <v>60</v>
      </c>
      <c r="AM34" s="15" t="s">
        <v>60</v>
      </c>
      <c r="AN34" s="15" t="s">
        <v>60</v>
      </c>
      <c r="AO34" s="15" t="s">
        <v>60</v>
      </c>
      <c r="AP34" s="15" t="s">
        <v>60</v>
      </c>
      <c r="AQ34" s="15" t="s">
        <v>60</v>
      </c>
    </row>
    <row r="35" spans="1:43" s="52" customFormat="1" ht="47.25" x14ac:dyDescent="0.25">
      <c r="A35" s="19" t="s">
        <v>54</v>
      </c>
      <c r="B35" s="33" t="s">
        <v>55</v>
      </c>
      <c r="C35" s="21" t="s">
        <v>31</v>
      </c>
      <c r="D35" s="15" t="s">
        <v>60</v>
      </c>
      <c r="E35" s="15" t="s">
        <v>60</v>
      </c>
      <c r="F35" s="15" t="s">
        <v>60</v>
      </c>
      <c r="G35" s="15" t="s">
        <v>60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15" t="s">
        <v>60</v>
      </c>
      <c r="O35" s="15" t="s">
        <v>60</v>
      </c>
      <c r="P35" s="15" t="s">
        <v>60</v>
      </c>
      <c r="Q35" s="15" t="s">
        <v>60</v>
      </c>
      <c r="R35" s="15" t="s">
        <v>60</v>
      </c>
      <c r="S35" s="15" t="s">
        <v>60</v>
      </c>
      <c r="T35" s="15" t="s">
        <v>60</v>
      </c>
      <c r="U35" s="15" t="s">
        <v>60</v>
      </c>
      <c r="V35" s="15" t="s">
        <v>60</v>
      </c>
      <c r="W35" s="15" t="s">
        <v>60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15" t="s">
        <v>60</v>
      </c>
      <c r="AE35" s="15" t="s">
        <v>60</v>
      </c>
      <c r="AF35" s="15" t="s">
        <v>60</v>
      </c>
      <c r="AG35" s="15" t="s">
        <v>60</v>
      </c>
      <c r="AH35" s="15" t="s">
        <v>60</v>
      </c>
      <c r="AI35" s="15" t="s">
        <v>60</v>
      </c>
      <c r="AJ35" s="15" t="s">
        <v>60</v>
      </c>
      <c r="AK35" s="15" t="s">
        <v>60</v>
      </c>
      <c r="AL35" s="15" t="s">
        <v>60</v>
      </c>
      <c r="AM35" s="15" t="s">
        <v>60</v>
      </c>
      <c r="AN35" s="15" t="s">
        <v>60</v>
      </c>
      <c r="AO35" s="15" t="s">
        <v>60</v>
      </c>
      <c r="AP35" s="15" t="s">
        <v>60</v>
      </c>
      <c r="AQ35" s="15" t="s">
        <v>60</v>
      </c>
    </row>
    <row r="36" spans="1:43" s="52" customFormat="1" ht="47.25" x14ac:dyDescent="0.25">
      <c r="A36" s="19" t="s">
        <v>56</v>
      </c>
      <c r="B36" s="22" t="s">
        <v>57</v>
      </c>
      <c r="C36" s="21" t="s">
        <v>31</v>
      </c>
      <c r="D36" s="15" t="s">
        <v>60</v>
      </c>
      <c r="E36" s="15" t="s">
        <v>60</v>
      </c>
      <c r="F36" s="15" t="s">
        <v>60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5" t="s">
        <v>60</v>
      </c>
      <c r="N36" s="15" t="s">
        <v>60</v>
      </c>
      <c r="O36" s="15" t="s">
        <v>60</v>
      </c>
      <c r="P36" s="15" t="s">
        <v>60</v>
      </c>
      <c r="Q36" s="15" t="s">
        <v>60</v>
      </c>
      <c r="R36" s="15" t="s">
        <v>60</v>
      </c>
      <c r="S36" s="15" t="s">
        <v>60</v>
      </c>
      <c r="T36" s="15" t="s">
        <v>60</v>
      </c>
      <c r="U36" s="15" t="s">
        <v>60</v>
      </c>
      <c r="V36" s="15" t="s">
        <v>60</v>
      </c>
      <c r="W36" s="15" t="s">
        <v>60</v>
      </c>
      <c r="X36" s="15" t="s">
        <v>60</v>
      </c>
      <c r="Y36" s="15" t="s">
        <v>60</v>
      </c>
      <c r="Z36" s="15" t="s">
        <v>60</v>
      </c>
      <c r="AA36" s="15" t="s">
        <v>60</v>
      </c>
      <c r="AB36" s="15" t="s">
        <v>60</v>
      </c>
      <c r="AC36" s="15" t="s">
        <v>60</v>
      </c>
      <c r="AD36" s="15" t="s">
        <v>60</v>
      </c>
      <c r="AE36" s="15" t="s">
        <v>60</v>
      </c>
      <c r="AF36" s="15" t="s">
        <v>60</v>
      </c>
      <c r="AG36" s="15" t="s">
        <v>60</v>
      </c>
      <c r="AH36" s="15" t="s">
        <v>60</v>
      </c>
      <c r="AI36" s="15" t="s">
        <v>60</v>
      </c>
      <c r="AJ36" s="15" t="s">
        <v>60</v>
      </c>
      <c r="AK36" s="15" t="s">
        <v>60</v>
      </c>
      <c r="AL36" s="15" t="s">
        <v>60</v>
      </c>
      <c r="AM36" s="15" t="s">
        <v>60</v>
      </c>
      <c r="AN36" s="15" t="s">
        <v>60</v>
      </c>
      <c r="AO36" s="15" t="s">
        <v>60</v>
      </c>
      <c r="AP36" s="15" t="s">
        <v>60</v>
      </c>
      <c r="AQ36" s="15" t="s">
        <v>60</v>
      </c>
    </row>
    <row r="37" spans="1:43" s="52" customFormat="1" ht="31.5" x14ac:dyDescent="0.25">
      <c r="A37" s="29" t="s">
        <v>58</v>
      </c>
      <c r="B37" s="30" t="s">
        <v>59</v>
      </c>
      <c r="C37" s="16" t="str">
        <f>C38</f>
        <v>K_0017</v>
      </c>
      <c r="D37" s="15">
        <f>D38</f>
        <v>0</v>
      </c>
      <c r="E37" s="15">
        <f t="shared" ref="E37:AQ37" si="6">E38</f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15">
        <f t="shared" si="6"/>
        <v>0</v>
      </c>
      <c r="Q37" s="15">
        <f t="shared" si="6"/>
        <v>0</v>
      </c>
      <c r="R37" s="15">
        <f t="shared" si="6"/>
        <v>0</v>
      </c>
      <c r="S37" s="15">
        <f t="shared" si="6"/>
        <v>0</v>
      </c>
      <c r="T37" s="15">
        <f t="shared" si="6"/>
        <v>0</v>
      </c>
      <c r="U37" s="15">
        <f t="shared" si="6"/>
        <v>0</v>
      </c>
      <c r="V37" s="15">
        <f t="shared" si="6"/>
        <v>0</v>
      </c>
      <c r="W37" s="15">
        <f t="shared" si="6"/>
        <v>0</v>
      </c>
      <c r="X37" s="15">
        <f t="shared" si="6"/>
        <v>0</v>
      </c>
      <c r="Y37" s="15">
        <f t="shared" si="6"/>
        <v>0</v>
      </c>
      <c r="Z37" s="15">
        <f t="shared" si="6"/>
        <v>0</v>
      </c>
      <c r="AA37" s="15">
        <f t="shared" si="6"/>
        <v>0</v>
      </c>
      <c r="AB37" s="15">
        <f t="shared" si="6"/>
        <v>0</v>
      </c>
      <c r="AC37" s="15">
        <f t="shared" si="6"/>
        <v>0</v>
      </c>
      <c r="AD37" s="15">
        <f t="shared" si="6"/>
        <v>0</v>
      </c>
      <c r="AE37" s="15">
        <f t="shared" si="6"/>
        <v>0</v>
      </c>
      <c r="AF37" s="15">
        <f t="shared" si="6"/>
        <v>0</v>
      </c>
      <c r="AG37" s="15">
        <f t="shared" si="6"/>
        <v>0</v>
      </c>
      <c r="AH37" s="15">
        <f t="shared" si="6"/>
        <v>0</v>
      </c>
      <c r="AI37" s="15">
        <f t="shared" si="6"/>
        <v>0</v>
      </c>
      <c r="AJ37" s="15">
        <f t="shared" si="6"/>
        <v>1</v>
      </c>
      <c r="AK37" s="15">
        <f t="shared" si="6"/>
        <v>0</v>
      </c>
      <c r="AL37" s="15">
        <f t="shared" si="6"/>
        <v>0</v>
      </c>
      <c r="AM37" s="15">
        <f t="shared" si="6"/>
        <v>0</v>
      </c>
      <c r="AN37" s="15">
        <f t="shared" si="6"/>
        <v>0</v>
      </c>
      <c r="AO37" s="15">
        <f t="shared" si="6"/>
        <v>0</v>
      </c>
      <c r="AP37" s="15">
        <f t="shared" si="6"/>
        <v>0</v>
      </c>
      <c r="AQ37" s="15">
        <f t="shared" si="6"/>
        <v>0</v>
      </c>
    </row>
    <row r="38" spans="1:43" ht="31.5" x14ac:dyDescent="0.25">
      <c r="A38" s="109" t="s">
        <v>267</v>
      </c>
      <c r="B38" s="110" t="s">
        <v>285</v>
      </c>
      <c r="C38" s="111" t="s">
        <v>286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1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</row>
  </sheetData>
  <mergeCells count="36">
    <mergeCell ref="AD2:AQ2"/>
    <mergeCell ref="A3:AQ3"/>
    <mergeCell ref="S4:T4"/>
    <mergeCell ref="T9:U9"/>
    <mergeCell ref="A14:A17"/>
    <mergeCell ref="B14:B17"/>
    <mergeCell ref="C14:C17"/>
    <mergeCell ref="D14:AQ14"/>
    <mergeCell ref="D15:G15"/>
    <mergeCell ref="H15:M15"/>
    <mergeCell ref="N15:S15"/>
    <mergeCell ref="T15:Y15"/>
    <mergeCell ref="Z15:AE15"/>
    <mergeCell ref="AF15:AK15"/>
    <mergeCell ref="N16:O16"/>
    <mergeCell ref="P16:Q16"/>
    <mergeCell ref="D16:E16"/>
    <mergeCell ref="F16:G16"/>
    <mergeCell ref="H16:I16"/>
    <mergeCell ref="J16:K16"/>
    <mergeCell ref="L16:M16"/>
    <mergeCell ref="R11:AL11"/>
    <mergeCell ref="AN16:AO16"/>
    <mergeCell ref="AP16:AQ16"/>
    <mergeCell ref="AB16:AC16"/>
    <mergeCell ref="AD16:AE16"/>
    <mergeCell ref="AF16:AG16"/>
    <mergeCell ref="AH16:AI16"/>
    <mergeCell ref="AJ16:AK16"/>
    <mergeCell ref="AL16:AM16"/>
    <mergeCell ref="Z16:AA16"/>
    <mergeCell ref="X16:Y16"/>
    <mergeCell ref="AL15:AQ15"/>
    <mergeCell ref="R16:S16"/>
    <mergeCell ref="T16:U16"/>
    <mergeCell ref="V16:W16"/>
  </mergeCells>
  <conditionalFormatting sqref="A19:B19 A27:C28 A29:B29 A23:C25">
    <cfRule type="cellIs" dxfId="11" priority="21" operator="equal">
      <formula>0</formula>
    </cfRule>
  </conditionalFormatting>
  <conditionalFormatting sqref="A34:C36 A37:B37">
    <cfRule type="cellIs" dxfId="10" priority="19" operator="equal">
      <formula>0</formula>
    </cfRule>
  </conditionalFormatting>
  <conditionalFormatting sqref="A38">
    <cfRule type="cellIs" dxfId="9" priority="18" operator="equal">
      <formula>0</formula>
    </cfRule>
  </conditionalFormatting>
  <conditionalFormatting sqref="A31:A33 A30:B30">
    <cfRule type="cellIs" dxfId="8" priority="16" operator="equal">
      <formula>0</formula>
    </cfRule>
  </conditionalFormatting>
  <conditionalFormatting sqref="C37">
    <cfRule type="cellIs" dxfId="7" priority="14" operator="equal">
      <formula>0</formula>
    </cfRule>
  </conditionalFormatting>
  <conditionalFormatting sqref="A26:B26">
    <cfRule type="cellIs" dxfId="6" priority="13" operator="equal">
      <formula>0</formula>
    </cfRule>
  </conditionalFormatting>
  <conditionalFormatting sqref="B38:C38">
    <cfRule type="cellIs" dxfId="5" priority="6" operator="equal">
      <formula>0</formula>
    </cfRule>
  </conditionalFormatting>
  <conditionalFormatting sqref="B31:B33">
    <cfRule type="cellIs" dxfId="4" priority="5" operator="equal">
      <formula>0</formula>
    </cfRule>
  </conditionalFormatting>
  <conditionalFormatting sqref="C31:C33">
    <cfRule type="cellIs" dxfId="3" priority="4" operator="equal">
      <formula>0</formula>
    </cfRule>
  </conditionalFormatting>
  <conditionalFormatting sqref="C30">
    <cfRule type="cellIs" dxfId="2" priority="3" operator="equal">
      <formula>0</formula>
    </cfRule>
  </conditionalFormatting>
  <conditionalFormatting sqref="C29">
    <cfRule type="cellIs" dxfId="1" priority="2" operator="equal">
      <formula>0</formula>
    </cfRule>
  </conditionalFormatting>
  <conditionalFormatting sqref="C2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пр.10</vt:lpstr>
      <vt:lpstr>пр.11</vt:lpstr>
      <vt:lpstr>пр.12</vt:lpstr>
      <vt:lpstr>пр.13</vt:lpstr>
      <vt:lpstr>пр.14</vt:lpstr>
      <vt:lpstr>пр.15</vt:lpstr>
      <vt:lpstr>пр.16</vt:lpstr>
      <vt:lpstr>пр.17</vt:lpstr>
      <vt:lpstr>пр.18</vt:lpstr>
      <vt:lpstr>пр.19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Свиклан</dc:creator>
  <cp:lastModifiedBy>Admin</cp:lastModifiedBy>
  <cp:lastPrinted>2019-05-08T04:41:04Z</cp:lastPrinted>
  <dcterms:created xsi:type="dcterms:W3CDTF">2019-04-08T05:53:07Z</dcterms:created>
  <dcterms:modified xsi:type="dcterms:W3CDTF">2020-07-29T07:36:54Z</dcterms:modified>
</cp:coreProperties>
</file>